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3-CIC\2- OUTILS CIC\AGIR\1-Thèmes de contrôle\2-Fiches de formalisation AGIR\Imputations bud&amp;compt\Niveau RUO\"/>
    </mc:Choice>
  </mc:AlternateContent>
  <bookViews>
    <workbookView xWindow="0" yWindow="0" windowWidth="25200" windowHeight="12540" tabRatio="430" activeTab="2"/>
  </bookViews>
  <sheets>
    <sheet name="Q1 - EJ région académique" sheetId="37" r:id="rId1"/>
    <sheet name="Q1 - EJ académie" sheetId="38" r:id="rId2"/>
    <sheet name="Q2 - EJ marchés" sheetId="39" r:id="rId3"/>
    <sheet name="Critères" sheetId="40" r:id="rId4"/>
  </sheets>
  <definedNames>
    <definedName name="_xlnm._FilterDatabase" localSheetId="0" hidden="1">'Q1 - EJ région académique'!$A$15:$Y$54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39" l="1"/>
  <c r="K30" i="39" s="1"/>
  <c r="J30" i="39"/>
  <c r="I30" i="39"/>
  <c r="V50" i="38"/>
  <c r="V50" i="37"/>
  <c r="L12" i="38"/>
  <c r="J51" i="38" s="1"/>
  <c r="J51" i="37"/>
  <c r="L12" i="37"/>
  <c r="X24" i="37"/>
  <c r="X27" i="37"/>
  <c r="X28" i="37"/>
  <c r="X29" i="37"/>
  <c r="X30" i="37"/>
  <c r="X31" i="37"/>
  <c r="X32" i="37"/>
  <c r="X33" i="37"/>
  <c r="X34" i="37"/>
  <c r="X35" i="37"/>
  <c r="X36" i="37"/>
  <c r="X37" i="37"/>
  <c r="X38" i="37"/>
  <c r="X39" i="37"/>
  <c r="X40" i="37"/>
  <c r="X41" i="37"/>
  <c r="X42" i="37"/>
  <c r="X43" i="37"/>
  <c r="X44" i="37"/>
  <c r="X45" i="37"/>
  <c r="X46" i="37"/>
  <c r="X47" i="37"/>
  <c r="X48" i="37"/>
  <c r="X49" i="37"/>
  <c r="V20" i="37"/>
  <c r="X20" i="37" s="1"/>
  <c r="L30" i="39" l="1"/>
  <c r="M30" i="39"/>
  <c r="N30" i="39"/>
  <c r="J29" i="39"/>
  <c r="K29" i="39"/>
  <c r="L29" i="39"/>
  <c r="M29" i="39"/>
  <c r="N29" i="39"/>
  <c r="O17" i="39"/>
  <c r="Q17" i="39" s="1"/>
  <c r="O18" i="39"/>
  <c r="Q18" i="39" s="1"/>
  <c r="O19" i="39"/>
  <c r="Q19" i="39" s="1"/>
  <c r="O20" i="39"/>
  <c r="O21" i="39"/>
  <c r="O22" i="39"/>
  <c r="Q22" i="39" s="1"/>
  <c r="O23" i="39"/>
  <c r="Q23" i="39" s="1"/>
  <c r="O24" i="39"/>
  <c r="Q24" i="39" s="1"/>
  <c r="O25" i="39"/>
  <c r="O26" i="39"/>
  <c r="Q26" i="39" s="1"/>
  <c r="O27" i="39"/>
  <c r="Q27" i="39" s="1"/>
  <c r="O28" i="39"/>
  <c r="Q28" i="39" s="1"/>
  <c r="O16" i="39"/>
  <c r="Q20" i="39"/>
  <c r="Q21" i="39"/>
  <c r="Q25" i="39"/>
  <c r="O30" i="39" l="1"/>
  <c r="Q16" i="39"/>
  <c r="K11" i="39" s="1"/>
  <c r="O29" i="39"/>
  <c r="K51" i="38" l="1"/>
  <c r="L51" i="38"/>
  <c r="M51" i="38"/>
  <c r="N51" i="38"/>
  <c r="O51" i="38"/>
  <c r="P51" i="38"/>
  <c r="Q51" i="38"/>
  <c r="R51" i="38"/>
  <c r="S51" i="38"/>
  <c r="T51" i="38"/>
  <c r="U51" i="38"/>
  <c r="K50" i="38"/>
  <c r="L50" i="38"/>
  <c r="M50" i="38"/>
  <c r="N50" i="38"/>
  <c r="O50" i="38"/>
  <c r="P50" i="38"/>
  <c r="Q50" i="38"/>
  <c r="R50" i="38"/>
  <c r="S50" i="38"/>
  <c r="T50" i="38"/>
  <c r="U50" i="38"/>
  <c r="J50" i="38"/>
  <c r="X28" i="38"/>
  <c r="X36" i="38"/>
  <c r="X44" i="38"/>
  <c r="V21" i="38"/>
  <c r="X21" i="38" s="1"/>
  <c r="V22" i="38"/>
  <c r="X22" i="38" s="1"/>
  <c r="V23" i="38"/>
  <c r="X23" i="38" s="1"/>
  <c r="V24" i="38"/>
  <c r="X24" i="38" s="1"/>
  <c r="V25" i="38"/>
  <c r="X25" i="38" s="1"/>
  <c r="V26" i="38"/>
  <c r="X26" i="38" s="1"/>
  <c r="V27" i="38"/>
  <c r="X27" i="38" s="1"/>
  <c r="V28" i="38"/>
  <c r="V29" i="38"/>
  <c r="X29" i="38" s="1"/>
  <c r="V30" i="38"/>
  <c r="X30" i="38" s="1"/>
  <c r="V31" i="38"/>
  <c r="X31" i="38" s="1"/>
  <c r="V32" i="38"/>
  <c r="X32" i="38" s="1"/>
  <c r="V33" i="38"/>
  <c r="X33" i="38" s="1"/>
  <c r="V34" i="38"/>
  <c r="X34" i="38" s="1"/>
  <c r="V35" i="38"/>
  <c r="X35" i="38" s="1"/>
  <c r="V36" i="38"/>
  <c r="V37" i="38"/>
  <c r="X37" i="38" s="1"/>
  <c r="V38" i="38"/>
  <c r="X38" i="38" s="1"/>
  <c r="V39" i="38"/>
  <c r="X39" i="38" s="1"/>
  <c r="V40" i="38"/>
  <c r="X40" i="38" s="1"/>
  <c r="V41" i="38"/>
  <c r="X41" i="38" s="1"/>
  <c r="V42" i="38"/>
  <c r="X42" i="38" s="1"/>
  <c r="V43" i="38"/>
  <c r="X43" i="38" s="1"/>
  <c r="V44" i="38"/>
  <c r="V45" i="38"/>
  <c r="X45" i="38" s="1"/>
  <c r="V46" i="38"/>
  <c r="X46" i="38" s="1"/>
  <c r="V47" i="38"/>
  <c r="X47" i="38" s="1"/>
  <c r="V48" i="38"/>
  <c r="X48" i="38" s="1"/>
  <c r="V49" i="38"/>
  <c r="X49" i="38" s="1"/>
  <c r="V20" i="38"/>
  <c r="X20" i="38" s="1"/>
  <c r="V21" i="37"/>
  <c r="X21" i="37" s="1"/>
  <c r="V22" i="37"/>
  <c r="X22" i="37" s="1"/>
  <c r="V23" i="37"/>
  <c r="X23" i="37" s="1"/>
  <c r="V24" i="37"/>
  <c r="V25" i="37"/>
  <c r="X25" i="37" s="1"/>
  <c r="V26" i="37"/>
  <c r="X26" i="37" s="1"/>
  <c r="V27" i="37"/>
  <c r="V28" i="37"/>
  <c r="V29" i="37"/>
  <c r="V30" i="37"/>
  <c r="V31" i="37"/>
  <c r="V32" i="37"/>
  <c r="V33" i="37"/>
  <c r="V34" i="37"/>
  <c r="V35" i="37"/>
  <c r="V36" i="37"/>
  <c r="V37" i="37"/>
  <c r="V38" i="37"/>
  <c r="V39" i="37"/>
  <c r="V40" i="37"/>
  <c r="V41" i="37"/>
  <c r="V42" i="37"/>
  <c r="V43" i="37"/>
  <c r="V44" i="37"/>
  <c r="V45" i="37"/>
  <c r="V46" i="37"/>
  <c r="V47" i="37"/>
  <c r="V48" i="37"/>
  <c r="V49" i="37"/>
  <c r="K51" i="37"/>
  <c r="L51" i="37"/>
  <c r="M51" i="37"/>
  <c r="N51" i="37"/>
  <c r="O51" i="37"/>
  <c r="P51" i="37"/>
  <c r="Q51" i="37"/>
  <c r="R51" i="37"/>
  <c r="S51" i="37"/>
  <c r="T51" i="37"/>
  <c r="U51" i="37"/>
  <c r="L13" i="37" l="1"/>
  <c r="L13" i="38"/>
  <c r="I29" i="39" l="1"/>
  <c r="U50" i="37"/>
  <c r="T50" i="37"/>
  <c r="S50" i="37"/>
  <c r="R50" i="37"/>
  <c r="Q50" i="37"/>
  <c r="P50" i="37"/>
  <c r="O50" i="37"/>
  <c r="N50" i="37"/>
  <c r="M50" i="37"/>
  <c r="L50" i="37"/>
  <c r="K50" i="37"/>
  <c r="J50" i="37"/>
  <c r="W51" i="37"/>
  <c r="G29" i="39" l="1"/>
  <c r="H50" i="38"/>
  <c r="H50" i="37" l="1"/>
</calcChain>
</file>

<file path=xl/sharedStrings.xml><?xml version="1.0" encoding="utf-8"?>
<sst xmlns="http://schemas.openxmlformats.org/spreadsheetml/2006/main" count="377" uniqueCount="112">
  <si>
    <t>N° d'EJ</t>
  </si>
  <si>
    <t>Conforme
Non conforme
Sans objet</t>
  </si>
  <si>
    <t>Nombre
 d'anomalies</t>
  </si>
  <si>
    <t>DA</t>
  </si>
  <si>
    <t>C / NC / SO</t>
  </si>
  <si>
    <t>Nombre d'anomalies</t>
  </si>
  <si>
    <t>Part d'erreurs sur le nombre de dossiers contrôlés</t>
  </si>
  <si>
    <t>Nature des anomalies relevées</t>
  </si>
  <si>
    <t xml:space="preserve">Champs à compléter :    </t>
  </si>
  <si>
    <t>Revue d'un échantillon de dossiers</t>
  </si>
  <si>
    <r>
      <rPr>
        <u/>
        <sz val="11"/>
        <color theme="1"/>
        <rFont val="Calibri"/>
        <family val="2"/>
        <scheme val="minor"/>
      </rPr>
      <t xml:space="preserve">Objet du contrôle a posteriori </t>
    </r>
    <r>
      <rPr>
        <sz val="11"/>
        <color theme="1"/>
        <rFont val="Calibri"/>
        <family val="2"/>
        <scheme val="minor"/>
      </rPr>
      <t>: vérifier la correcte imputation budgétaire et comptable et la qualité de gestion des engagements juridiques</t>
    </r>
  </si>
  <si>
    <t>Service</t>
  </si>
  <si>
    <t>Date de la revue de qualité</t>
  </si>
  <si>
    <t>Période couverte</t>
  </si>
  <si>
    <t>Résultat de la revue</t>
  </si>
  <si>
    <t>Dossiers contrôlés</t>
  </si>
  <si>
    <t xml:space="preserve">Taux d'anomalie </t>
  </si>
  <si>
    <t>DA (marché/hors marché)</t>
  </si>
  <si>
    <t>Programme</t>
  </si>
  <si>
    <t>Type de dépense</t>
  </si>
  <si>
    <t>DAF DCISIF - Grille de contrôles a posteriori - Correctes imputations budgétaires et comptables et qualité de la gestion des engagements juridiques</t>
  </si>
  <si>
    <t>C</t>
  </si>
  <si>
    <t>NC</t>
  </si>
  <si>
    <t>SO</t>
  </si>
  <si>
    <t>Critère</t>
  </si>
  <si>
    <t>Qualité de la gestion des engagements juridiques</t>
  </si>
  <si>
    <t>Marché unique</t>
  </si>
  <si>
    <t>Marché à tranches</t>
  </si>
  <si>
    <t>Marché ou accord cadre à bons de commande</t>
  </si>
  <si>
    <t>Marché mixte</t>
  </si>
  <si>
    <t>Marchés formalisés</t>
  </si>
  <si>
    <t>Marchés à procédure adaptée</t>
  </si>
  <si>
    <t>MAPA unique</t>
  </si>
  <si>
    <t>MAPA à tranches</t>
  </si>
  <si>
    <t>MAPA à bons de commande</t>
  </si>
  <si>
    <t>MAPA mixte</t>
  </si>
  <si>
    <t>Commande publique</t>
  </si>
  <si>
    <t>Autres types d'EJ</t>
  </si>
  <si>
    <t>Bon de commande</t>
  </si>
  <si>
    <t>Baux</t>
  </si>
  <si>
    <t>Autres contrats</t>
  </si>
  <si>
    <t>Engagement juridique flux 4</t>
  </si>
  <si>
    <t>Dépenses d'interventions (hors code des marchés publics)</t>
  </si>
  <si>
    <t xml:space="preserve">Décision diverse </t>
  </si>
  <si>
    <t>Subvention</t>
  </si>
  <si>
    <t>Conforme</t>
  </si>
  <si>
    <t>Non conforme</t>
  </si>
  <si>
    <t>Sans objet</t>
  </si>
  <si>
    <t>ZMU / 10...</t>
  </si>
  <si>
    <t>ZMBC / 13...</t>
  </si>
  <si>
    <t>ZMX / 12...</t>
  </si>
  <si>
    <t>ZMPU / 15...</t>
  </si>
  <si>
    <t>ZMPC / 17...</t>
  </si>
  <si>
    <t>ZMPX / 18...</t>
  </si>
  <si>
    <t>ZBC / 14...</t>
  </si>
  <si>
    <t>ZBAU / 20...</t>
  </si>
  <si>
    <t>ZCTR / 22...</t>
  </si>
  <si>
    <t>ZEJ4 / 24...</t>
  </si>
  <si>
    <t>ZDEC / 19...</t>
  </si>
  <si>
    <t>ZSUB / 21...</t>
  </si>
  <si>
    <t>ZMT / 11...</t>
  </si>
  <si>
    <t>ZMPT / 16...</t>
  </si>
  <si>
    <t>DA: demande d'achat (marché à procédure adaptée -MAPA, bon de commande - BC, baux, fluides...)
DS: demande de subvention</t>
  </si>
  <si>
    <t>DS</t>
  </si>
  <si>
    <t>DA
DS</t>
  </si>
  <si>
    <t>Code Chorus</t>
  </si>
  <si>
    <t xml:space="preserve">Type d'EJ
(voir tableau
 ci-dessous)
</t>
  </si>
  <si>
    <t>Montant de l'EJ en €</t>
  </si>
  <si>
    <t>Type d'Engagement Juridique</t>
  </si>
  <si>
    <t>Nom et fonction de l'auteur de la revue</t>
  </si>
  <si>
    <t>Le domaine fonctionnel</t>
  </si>
  <si>
    <t>Le groupe marchandise</t>
  </si>
  <si>
    <t>Le compte budgétaire</t>
  </si>
  <si>
    <t>Le référentiel de programmation Chorus (activité)</t>
  </si>
  <si>
    <t>Le renseignement de l'axe ministériel 1</t>
  </si>
  <si>
    <t>L'imputation  en charge ou en immobilisation</t>
  </si>
  <si>
    <t>Le flux de gestion</t>
  </si>
  <si>
    <t xml:space="preserve">Qualité des imputations budgétaires et comptables  </t>
  </si>
  <si>
    <t>L'effectivité du visa préalable du CBR quand il est requis</t>
  </si>
  <si>
    <t>Le taux de TVA</t>
  </si>
  <si>
    <t xml:space="preserve">Vérifier la conformité des éléments suivants </t>
  </si>
  <si>
    <t>Région académique :</t>
  </si>
  <si>
    <t>ZMU/ 10…</t>
  </si>
  <si>
    <t xml:space="preserve">N° d'EJ
</t>
  </si>
  <si>
    <t>Libellé de l'activité (selon le référentiel de programmation Chorus) de l'EJ</t>
  </si>
  <si>
    <t>Champs à compléter :</t>
  </si>
  <si>
    <t>Le fonds (source de financement externe)
(1)</t>
  </si>
  <si>
    <r>
      <rPr>
        <sz val="11"/>
        <color rgb="FF0070C0"/>
        <rFont val="Calibri"/>
        <family val="2"/>
        <scheme val="minor"/>
      </rPr>
      <t>(1):</t>
    </r>
    <r>
      <rPr>
        <sz val="11"/>
        <color theme="1"/>
        <rFont val="Calibri"/>
        <family val="2"/>
        <scheme val="minor"/>
      </rPr>
      <t xml:space="preserve"> </t>
    </r>
  </si>
  <si>
    <t>Académie</t>
  </si>
  <si>
    <t>DAF DCISIF - Grille de contrôles a posteriori - Conformité des engagements juridiques aux clauses des marchés</t>
  </si>
  <si>
    <r>
      <rPr>
        <u/>
        <sz val="11"/>
        <color theme="1"/>
        <rFont val="Calibri"/>
        <family val="2"/>
        <scheme val="minor"/>
      </rPr>
      <t xml:space="preserve">Objet du contrôle a posteriori </t>
    </r>
    <r>
      <rPr>
        <sz val="11"/>
        <color theme="1"/>
        <rFont val="Calibri"/>
        <family val="2"/>
        <scheme val="minor"/>
      </rPr>
      <t>: vérifier la conformité des engagements juridiques aux clauses des marchés</t>
    </r>
  </si>
  <si>
    <t>Service (académie / région académique)</t>
  </si>
  <si>
    <t>Résultat par dossier (1)</t>
  </si>
  <si>
    <r>
      <rPr>
        <b/>
        <sz val="10"/>
        <color theme="9" tint="-0.499984740745262"/>
        <rFont val="Calibri"/>
        <family val="2"/>
        <scheme val="minor"/>
      </rPr>
      <t>(1):</t>
    </r>
    <r>
      <rPr>
        <sz val="10"/>
        <color theme="1"/>
        <rFont val="Calibri"/>
        <family val="2"/>
        <scheme val="minor"/>
      </rPr>
      <t xml:space="preserve">  Indiquer "ok" en cas d'absence d'anomalie et "ko" pour une anomalie ou plus</t>
    </r>
  </si>
  <si>
    <t>Les clauses d'exécution financière du marché sont respectées</t>
  </si>
  <si>
    <t>Par exemple, fonds de concours, fonds d'innovation pédagogique, fonds européen… (se référer à la nomenclature budgétaire)</t>
  </si>
  <si>
    <r>
      <rPr>
        <b/>
        <sz val="10"/>
        <color rgb="FF0070C0"/>
        <rFont val="Calibri"/>
        <family val="2"/>
        <scheme val="minor"/>
      </rPr>
      <t>(2)</t>
    </r>
    <r>
      <rPr>
        <sz val="10"/>
        <color rgb="FF0070C0"/>
        <rFont val="Calibri"/>
        <family val="2"/>
        <scheme val="minor"/>
      </rPr>
      <t>:</t>
    </r>
    <r>
      <rPr>
        <sz val="10"/>
        <rFont val="Calibri"/>
        <family val="2"/>
        <scheme val="minor"/>
      </rPr>
      <t xml:space="preserve">  Afin d'éviter les EJ de régularisation, les notifications au fournisseur (achat) ou à l'établissement (subvention) doivent intervenir après la saisie de l'EJ dans Chorus</t>
    </r>
  </si>
  <si>
    <r>
      <rPr>
        <b/>
        <sz val="10"/>
        <color rgb="FF0070C0"/>
        <rFont val="Calibri"/>
        <family val="2"/>
        <scheme val="minor"/>
      </rPr>
      <t>(3):</t>
    </r>
    <r>
      <rPr>
        <sz val="10"/>
        <color theme="1"/>
        <rFont val="Calibri"/>
        <family val="2"/>
        <scheme val="minor"/>
      </rPr>
      <t xml:space="preserve">  Se référer à la nomenclature (arrêté du 5 mai 2021 portant nomenclature des pièces justificatives des dépenses de l'Etat)</t>
    </r>
  </si>
  <si>
    <r>
      <rPr>
        <b/>
        <sz val="10"/>
        <color rgb="FF0070C0"/>
        <rFont val="Calibri"/>
        <family val="2"/>
        <scheme val="minor"/>
      </rPr>
      <t>(4):</t>
    </r>
    <r>
      <rPr>
        <sz val="10"/>
        <color theme="1"/>
        <rFont val="Calibri"/>
        <family val="2"/>
        <scheme val="minor"/>
      </rPr>
      <t xml:space="preserve">  Indiquer "ok" en cas d'absence d'anomalie et "ko" pour une anomalie ou plus</t>
    </r>
  </si>
  <si>
    <t>Le respect de la chronologie des opérations (2)</t>
  </si>
  <si>
    <t>La complétude et l'exhaustivité des pièces justificatives (3)</t>
  </si>
  <si>
    <t>Résultat par dossier (4)</t>
  </si>
  <si>
    <t>La complétude et l'exhaustivité des pièces justificatives  (3)</t>
  </si>
  <si>
    <t>Le tiers fournisseur et le RIB saisis dans l'EJ correspondent à ceux déclarés dans le marché</t>
  </si>
  <si>
    <t xml:space="preserve">Les pénalités sont imputées sur le même EJ que celui du marché </t>
  </si>
  <si>
    <t>La totalité du marché est couverte par l'EJ</t>
  </si>
  <si>
    <t>Code de l'activité (selon le référentiel de programmation Chorus) de l'EJ</t>
  </si>
  <si>
    <r>
      <t xml:space="preserve">Compléter la grille de contrôle
</t>
    </r>
    <r>
      <rPr>
        <sz val="10"/>
        <color theme="1"/>
        <rFont val="Calibri"/>
        <family val="2"/>
        <scheme val="minor"/>
      </rPr>
      <t>1. Saisir le nom du service qui réalise la revue de qualité, la date de la revue de qualité, ainsi que votre nom / votre fonction
2. Saisir les références des EJ sélectionnés (colonnes</t>
    </r>
    <r>
      <rPr>
        <sz val="10"/>
        <rFont val="Calibri"/>
        <family val="2"/>
        <scheme val="minor"/>
      </rPr>
      <t xml:space="preserve"> D à H)</t>
    </r>
    <r>
      <rPr>
        <sz val="10"/>
        <color theme="1"/>
        <rFont val="Calibri"/>
        <family val="2"/>
        <scheme val="minor"/>
      </rPr>
      <t xml:space="preserve">
3. Indiquer les réponses aux points de vérification, pour chaque EJ, à l'aide du menu déroulant (C= conforme, NC= Non conforme, SO= Sans objet)
4. En cas de non conformité, décrire les anomalies (colonne W)</t>
    </r>
  </si>
  <si>
    <t>Le respect de la chronologie des opérations
 (2)</t>
  </si>
  <si>
    <r>
      <t xml:space="preserve">Compléter la grille de contrôle
</t>
    </r>
    <r>
      <rPr>
        <sz val="10"/>
        <color theme="1"/>
        <rFont val="Calibri"/>
        <family val="2"/>
        <scheme val="minor"/>
      </rPr>
      <t>1. Saisir le nom du service qui réalise la revue de qualité, la date de la revue de qualité, ainsi que votre nom / votre fonction
2. Recopier les références des EJ marchés sélectionnés pour la Question 1 (colonnes D à H)
3. Indiquer les réponses aux points de vérification, pour chaque EJ, à l'aide du menu déroulant 
(C= conforme, NC= Non conforme, SO= Sans objet)
4. En cas de non conformité, décrire les anomalies (colonne Q)</t>
    </r>
  </si>
  <si>
    <t>Le cas échéant, le bien est immobilisé et l'immobilisation prise en compte dans l'EJ</t>
  </si>
  <si>
    <t>En cas d'évolution de la situation, l'EJ est mis à jour en conséquence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</si>
</sst>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  <font>
      <strike/>
      <sz val="9"/>
      <color rgb="FFFF0000"/>
      <name val="Calibri"/>
      <family val="2"/>
      <scheme val="minor"/>
    </font>
    <font>
      <strike/>
      <sz val="9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/>
      <right style="thin">
        <color indexed="64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ck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/>
      </right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indexed="64"/>
      </bottom>
      <diagonal/>
    </border>
    <border>
      <left/>
      <right style="medium">
        <color theme="0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ck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27" fillId="0" borderId="0" applyFont="0" applyFill="0" applyBorder="0" applyAlignment="0" applyProtection="0"/>
    <xf numFmtId="0" fontId="27" fillId="0" borderId="0"/>
    <xf numFmtId="9" fontId="29" fillId="0" borderId="0" applyFont="0" applyFill="0" applyBorder="0" applyAlignment="0" applyProtection="0"/>
  </cellStyleXfs>
  <cellXfs count="266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5" borderId="0" xfId="0" applyFont="1" applyFill="1" applyBorder="1" applyAlignment="1">
      <alignment horizontal="left" vertical="top" wrapText="1"/>
    </xf>
    <xf numFmtId="0" fontId="0" fillId="0" borderId="9" xfId="0" applyBorder="1"/>
    <xf numFmtId="0" fontId="3" fillId="0" borderId="0" xfId="0" applyFont="1" applyBorder="1"/>
    <xf numFmtId="0" fontId="0" fillId="0" borderId="17" xfId="0" applyBorder="1"/>
    <xf numFmtId="0" fontId="0" fillId="0" borderId="18" xfId="0" applyBorder="1"/>
    <xf numFmtId="0" fontId="8" fillId="0" borderId="0" xfId="0" applyFont="1" applyAlignment="1">
      <alignment horizontal="left" vertical="top" wrapText="1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left" vertical="top"/>
    </xf>
    <xf numFmtId="0" fontId="9" fillId="6" borderId="15" xfId="0" applyFont="1" applyFill="1" applyBorder="1"/>
    <xf numFmtId="0" fontId="9" fillId="6" borderId="1" xfId="0" applyFont="1" applyFill="1" applyBorder="1"/>
    <xf numFmtId="0" fontId="9" fillId="6" borderId="2" xfId="0" applyFont="1" applyFill="1" applyBorder="1"/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/>
    <xf numFmtId="0" fontId="8" fillId="0" borderId="0" xfId="0" applyFont="1" applyBorder="1"/>
    <xf numFmtId="0" fontId="1" fillId="4" borderId="0" xfId="0" applyFont="1" applyFill="1"/>
    <xf numFmtId="0" fontId="0" fillId="4" borderId="0" xfId="0" applyFont="1" applyFill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1" xfId="0" applyFill="1" applyBorder="1" applyAlignment="1"/>
    <xf numFmtId="0" fontId="8" fillId="0" borderId="0" xfId="0" applyFont="1" applyAlignment="1">
      <alignment horizontal="left"/>
    </xf>
    <xf numFmtId="0" fontId="10" fillId="4" borderId="2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8" xfId="0" applyFill="1" applyBorder="1"/>
    <xf numFmtId="0" fontId="0" fillId="0" borderId="0" xfId="0" applyFill="1" applyAlignment="1">
      <alignment horizontal="center"/>
    </xf>
    <xf numFmtId="0" fontId="0" fillId="0" borderId="0" xfId="0" applyFill="1" applyBorder="1" applyAlignment="1"/>
    <xf numFmtId="0" fontId="14" fillId="6" borderId="1" xfId="0" applyFont="1" applyFill="1" applyBorder="1"/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0" fontId="0" fillId="0" borderId="0" xfId="0" applyNumberFormat="1"/>
    <xf numFmtId="0" fontId="0" fillId="5" borderId="9" xfId="0" applyFill="1" applyBorder="1" applyAlignment="1"/>
    <xf numFmtId="0" fontId="0" fillId="0" borderId="17" xfId="0" applyBorder="1" applyAlignment="1">
      <alignment horizontal="center" vertical="center"/>
    </xf>
    <xf numFmtId="0" fontId="18" fillId="8" borderId="35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0" fontId="9" fillId="0" borderId="6" xfId="0" applyFont="1" applyBorder="1"/>
    <xf numFmtId="0" fontId="0" fillId="0" borderId="41" xfId="0" applyBorder="1"/>
    <xf numFmtId="0" fontId="0" fillId="0" borderId="8" xfId="0" applyBorder="1"/>
    <xf numFmtId="0" fontId="17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0" fontId="10" fillId="4" borderId="49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left" vertical="top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0" fillId="5" borderId="35" xfId="0" applyFont="1" applyFill="1" applyBorder="1" applyAlignment="1">
      <alignment horizontal="right" vertical="center"/>
    </xf>
    <xf numFmtId="0" fontId="16" fillId="6" borderId="35" xfId="0" applyFont="1" applyFill="1" applyBorder="1" applyAlignment="1">
      <alignment horizontal="right" vertical="center"/>
    </xf>
    <xf numFmtId="0" fontId="16" fillId="6" borderId="35" xfId="0" applyFont="1" applyFill="1" applyBorder="1" applyAlignment="1">
      <alignment horizontal="right"/>
    </xf>
    <xf numFmtId="0" fontId="18" fillId="8" borderId="35" xfId="0" applyFont="1" applyFill="1" applyBorder="1" applyAlignment="1">
      <alignment horizontal="right" vertical="center"/>
    </xf>
    <xf numFmtId="0" fontId="0" fillId="5" borderId="36" xfId="0" applyFont="1" applyFill="1" applyBorder="1" applyAlignment="1">
      <alignment horizontal="right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60" xfId="0" applyFont="1" applyFill="1" applyBorder="1" applyAlignment="1">
      <alignment horizontal="center" vertical="center" wrapText="1"/>
    </xf>
    <xf numFmtId="0" fontId="10" fillId="4" borderId="59" xfId="0" applyFont="1" applyFill="1" applyBorder="1" applyAlignment="1">
      <alignment horizontal="center" vertical="center" wrapText="1"/>
    </xf>
    <xf numFmtId="0" fontId="18" fillId="8" borderId="37" xfId="0" applyFont="1" applyFill="1" applyBorder="1" applyAlignment="1">
      <alignment horizontal="left" vertical="center"/>
    </xf>
    <xf numFmtId="0" fontId="18" fillId="8" borderId="3" xfId="0" applyFont="1" applyFill="1" applyBorder="1" applyAlignment="1">
      <alignment horizontal="left" vertical="center"/>
    </xf>
    <xf numFmtId="0" fontId="10" fillId="4" borderId="21" xfId="0" applyFont="1" applyFill="1" applyBorder="1" applyAlignment="1">
      <alignment horizontal="center" vertical="center" wrapText="1"/>
    </xf>
    <xf numFmtId="0" fontId="18" fillId="8" borderId="37" xfId="0" applyFont="1" applyFill="1" applyBorder="1" applyAlignment="1">
      <alignment horizontal="left" vertical="center"/>
    </xf>
    <xf numFmtId="0" fontId="18" fillId="8" borderId="3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10" fillId="4" borderId="47" xfId="0" applyFont="1" applyFill="1" applyBorder="1" applyAlignment="1">
      <alignment horizontal="center" vertical="center" wrapText="1"/>
    </xf>
    <xf numFmtId="0" fontId="18" fillId="8" borderId="64" xfId="0" applyFont="1" applyFill="1" applyBorder="1" applyAlignment="1">
      <alignment horizontal="left" vertical="center"/>
    </xf>
    <xf numFmtId="0" fontId="18" fillId="8" borderId="65" xfId="0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3" fillId="6" borderId="1" xfId="0" applyFont="1" applyFill="1" applyBorder="1"/>
    <xf numFmtId="0" fontId="9" fillId="5" borderId="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center" vertical="center"/>
    </xf>
    <xf numFmtId="0" fontId="2" fillId="9" borderId="38" xfId="0" applyFont="1" applyFill="1" applyBorder="1" applyAlignment="1">
      <alignment horizontal="right" vertical="center"/>
    </xf>
    <xf numFmtId="0" fontId="0" fillId="0" borderId="0" xfId="0" applyFont="1" applyBorder="1"/>
    <xf numFmtId="0" fontId="0" fillId="0" borderId="0" xfId="0" applyFont="1" applyBorder="1" applyAlignment="1">
      <alignment horizontal="right" vertical="center"/>
    </xf>
    <xf numFmtId="0" fontId="9" fillId="5" borderId="15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 wrapText="1"/>
    </xf>
    <xf numFmtId="0" fontId="0" fillId="5" borderId="0" xfId="0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1" fillId="10" borderId="0" xfId="0" applyFont="1" applyFill="1"/>
    <xf numFmtId="0" fontId="0" fillId="10" borderId="0" xfId="0" applyFont="1" applyFill="1"/>
    <xf numFmtId="0" fontId="9" fillId="11" borderId="1" xfId="0" applyFont="1" applyFill="1" applyBorder="1"/>
    <xf numFmtId="0" fontId="10" fillId="10" borderId="55" xfId="0" applyFont="1" applyFill="1" applyBorder="1" applyAlignment="1">
      <alignment horizontal="center" vertical="center" wrapText="1"/>
    </xf>
    <xf numFmtId="0" fontId="10" fillId="10" borderId="23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0" fontId="9" fillId="11" borderId="15" xfId="0" applyFont="1" applyFill="1" applyBorder="1"/>
    <xf numFmtId="0" fontId="0" fillId="11" borderId="1" xfId="0" applyFill="1" applyBorder="1" applyAlignment="1">
      <alignment horizontal="center"/>
    </xf>
    <xf numFmtId="0" fontId="14" fillId="11" borderId="1" xfId="0" applyFont="1" applyFill="1" applyBorder="1" applyAlignment="1">
      <alignment horizontal="center" vertical="center"/>
    </xf>
    <xf numFmtId="0" fontId="14" fillId="11" borderId="15" xfId="0" applyFont="1" applyFill="1" applyBorder="1" applyAlignment="1">
      <alignment horizontal="center" vertical="center"/>
    </xf>
    <xf numFmtId="0" fontId="2" fillId="12" borderId="38" xfId="0" applyFont="1" applyFill="1" applyBorder="1" applyAlignment="1">
      <alignment horizontal="center" vertical="center"/>
    </xf>
    <xf numFmtId="0" fontId="18" fillId="13" borderId="35" xfId="0" applyFont="1" applyFill="1" applyBorder="1" applyAlignment="1">
      <alignment horizontal="left" vertical="center"/>
    </xf>
    <xf numFmtId="0" fontId="16" fillId="11" borderId="35" xfId="0" applyFont="1" applyFill="1" applyBorder="1" applyAlignment="1">
      <alignment horizontal="left" vertical="center"/>
    </xf>
    <xf numFmtId="0" fontId="16" fillId="11" borderId="35" xfId="0" applyFont="1" applyFill="1" applyBorder="1" applyAlignment="1">
      <alignment horizontal="right" vertical="center"/>
    </xf>
    <xf numFmtId="0" fontId="0" fillId="5" borderId="0" xfId="0" applyFill="1"/>
    <xf numFmtId="0" fontId="15" fillId="5" borderId="12" xfId="0" applyFont="1" applyFill="1" applyBorder="1" applyAlignment="1">
      <alignment horizontal="left" vertical="top" wrapText="1"/>
    </xf>
    <xf numFmtId="0" fontId="0" fillId="5" borderId="9" xfId="0" applyFill="1" applyBorder="1"/>
    <xf numFmtId="0" fontId="8" fillId="0" borderId="0" xfId="0" applyFont="1" applyFill="1" applyBorder="1"/>
    <xf numFmtId="0" fontId="10" fillId="10" borderId="79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0" fillId="5" borderId="0" xfId="0" applyFill="1" applyBorder="1" applyAlignment="1"/>
    <xf numFmtId="0" fontId="0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left"/>
    </xf>
    <xf numFmtId="0" fontId="0" fillId="5" borderId="1" xfId="0" applyFill="1" applyBorder="1"/>
    <xf numFmtId="0" fontId="9" fillId="5" borderId="7" xfId="0" applyFont="1" applyFill="1" applyBorder="1"/>
    <xf numFmtId="0" fontId="9" fillId="5" borderId="0" xfId="0" applyFont="1" applyFill="1" applyBorder="1" applyAlignment="1">
      <alignment horizontal="center"/>
    </xf>
    <xf numFmtId="0" fontId="8" fillId="5" borderId="0" xfId="0" applyFont="1" applyFill="1" applyBorder="1"/>
    <xf numFmtId="0" fontId="7" fillId="5" borderId="28" xfId="0" applyFont="1" applyFill="1" applyBorder="1" applyAlignment="1">
      <alignment horizontal="center" vertical="center"/>
    </xf>
    <xf numFmtId="0" fontId="25" fillId="5" borderId="30" xfId="0" applyFont="1" applyFill="1" applyBorder="1" applyAlignment="1">
      <alignment horizontal="center" vertical="center"/>
    </xf>
    <xf numFmtId="9" fontId="28" fillId="14" borderId="1" xfId="1" applyFont="1" applyFill="1" applyBorder="1" applyAlignment="1">
      <alignment horizontal="center" vertical="center"/>
    </xf>
    <xf numFmtId="0" fontId="27" fillId="15" borderId="1" xfId="2" applyFill="1" applyBorder="1" applyAlignment="1">
      <alignment horizontal="center" vertical="center"/>
    </xf>
    <xf numFmtId="9" fontId="28" fillId="5" borderId="1" xfId="1" applyFont="1" applyFill="1" applyBorder="1" applyAlignment="1">
      <alignment horizontal="center" vertical="center"/>
    </xf>
    <xf numFmtId="0" fontId="27" fillId="5" borderId="1" xfId="2" applyFill="1" applyBorder="1" applyAlignment="1">
      <alignment horizontal="center" vertical="center"/>
    </xf>
    <xf numFmtId="0" fontId="10" fillId="5" borderId="76" xfId="0" applyFont="1" applyFill="1" applyBorder="1" applyAlignment="1">
      <alignment horizontal="center" vertical="center" wrapText="1"/>
    </xf>
    <xf numFmtId="0" fontId="9" fillId="5" borderId="1" xfId="0" applyFont="1" applyFill="1" applyBorder="1"/>
    <xf numFmtId="0" fontId="28" fillId="10" borderId="1" xfId="1" applyNumberFormat="1" applyFont="1" applyFill="1" applyBorder="1" applyAlignment="1">
      <alignment horizontal="center" vertical="center"/>
    </xf>
    <xf numFmtId="9" fontId="0" fillId="5" borderId="1" xfId="3" applyFont="1" applyFill="1" applyBorder="1"/>
    <xf numFmtId="9" fontId="0" fillId="5" borderId="1" xfId="0" applyNumberFormat="1" applyFill="1" applyBorder="1"/>
    <xf numFmtId="0" fontId="14" fillId="11" borderId="15" xfId="0" applyFont="1" applyFill="1" applyBorder="1" applyAlignment="1">
      <alignment horizontal="center" vertical="center" wrapText="1"/>
    </xf>
    <xf numFmtId="0" fontId="14" fillId="11" borderId="15" xfId="0" applyFont="1" applyFill="1" applyBorder="1"/>
    <xf numFmtId="0" fontId="14" fillId="11" borderId="45" xfId="0" applyFont="1" applyFill="1" applyBorder="1" applyAlignment="1">
      <alignment horizontal="center" vertical="center" wrapText="1"/>
    </xf>
    <xf numFmtId="0" fontId="10" fillId="10" borderId="23" xfId="0" applyFont="1" applyFill="1" applyBorder="1" applyAlignment="1">
      <alignment horizontal="center" vertical="center" wrapText="1"/>
    </xf>
    <xf numFmtId="0" fontId="10" fillId="10" borderId="21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0" fillId="5" borderId="37" xfId="0" applyFont="1" applyFill="1" applyBorder="1" applyAlignment="1">
      <alignment horizontal="left" vertical="center"/>
    </xf>
    <xf numFmtId="0" fontId="0" fillId="5" borderId="3" xfId="0" applyFont="1" applyFill="1" applyBorder="1" applyAlignment="1">
      <alignment horizontal="left" vertical="center"/>
    </xf>
    <xf numFmtId="0" fontId="0" fillId="5" borderId="64" xfId="0" applyFont="1" applyFill="1" applyBorder="1" applyAlignment="1">
      <alignment horizontal="left" vertical="center"/>
    </xf>
    <xf numFmtId="0" fontId="0" fillId="5" borderId="66" xfId="0" applyFont="1" applyFill="1" applyBorder="1" applyAlignment="1">
      <alignment horizontal="left" vertical="center"/>
    </xf>
    <xf numFmtId="0" fontId="0" fillId="5" borderId="62" xfId="0" applyFont="1" applyFill="1" applyBorder="1" applyAlignment="1">
      <alignment horizontal="left" vertical="center"/>
    </xf>
    <xf numFmtId="0" fontId="0" fillId="5" borderId="67" xfId="0" applyFont="1" applyFill="1" applyBorder="1" applyAlignment="1">
      <alignment horizontal="left" vertical="center"/>
    </xf>
    <xf numFmtId="0" fontId="10" fillId="4" borderId="72" xfId="0" applyFont="1" applyFill="1" applyBorder="1" applyAlignment="1">
      <alignment horizontal="left" vertical="center" wrapText="1"/>
    </xf>
    <xf numFmtId="0" fontId="10" fillId="4" borderId="73" xfId="0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10" fillId="4" borderId="71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2" fillId="9" borderId="61" xfId="0" applyFont="1" applyFill="1" applyBorder="1" applyAlignment="1">
      <alignment horizontal="left" vertical="center"/>
    </xf>
    <xf numFmtId="0" fontId="2" fillId="9" borderId="42" xfId="0" applyFont="1" applyFill="1" applyBorder="1" applyAlignment="1">
      <alignment horizontal="left" vertical="center"/>
    </xf>
    <xf numFmtId="0" fontId="2" fillId="9" borderId="63" xfId="0" applyFont="1" applyFill="1" applyBorder="1" applyAlignment="1">
      <alignment horizontal="left" vertical="center"/>
    </xf>
    <xf numFmtId="0" fontId="16" fillId="6" borderId="37" xfId="0" applyFont="1" applyFill="1" applyBorder="1" applyAlignment="1">
      <alignment horizontal="left" vertical="center"/>
    </xf>
    <xf numFmtId="0" fontId="16" fillId="6" borderId="3" xfId="0" applyFont="1" applyFill="1" applyBorder="1" applyAlignment="1">
      <alignment horizontal="left" vertical="center"/>
    </xf>
    <xf numFmtId="0" fontId="16" fillId="6" borderId="64" xfId="0" applyFont="1" applyFill="1" applyBorder="1" applyAlignment="1">
      <alignment horizontal="left" vertical="center"/>
    </xf>
    <xf numFmtId="0" fontId="8" fillId="0" borderId="0" xfId="0" applyFont="1" applyAlignment="1">
      <alignment vertical="top"/>
    </xf>
    <xf numFmtId="0" fontId="19" fillId="4" borderId="82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9" fillId="4" borderId="8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10" fillId="4" borderId="47" xfId="0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48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10" fillId="4" borderId="20" xfId="0" applyFont="1" applyFill="1" applyBorder="1"/>
    <xf numFmtId="0" fontId="10" fillId="4" borderId="28" xfId="0" applyFont="1" applyFill="1" applyBorder="1"/>
    <xf numFmtId="0" fontId="10" fillId="4" borderId="29" xfId="0" applyFont="1" applyFill="1" applyBorder="1"/>
    <xf numFmtId="0" fontId="10" fillId="4" borderId="68" xfId="0" applyFont="1" applyFill="1" applyBorder="1" applyAlignment="1">
      <alignment horizontal="center" vertical="center" wrapText="1"/>
    </xf>
    <xf numFmtId="0" fontId="10" fillId="4" borderId="69" xfId="0" applyFont="1" applyFill="1" applyBorder="1" applyAlignment="1">
      <alignment horizontal="center" vertical="center" wrapText="1"/>
    </xf>
    <xf numFmtId="0" fontId="10" fillId="4" borderId="70" xfId="0" applyFont="1" applyFill="1" applyBorder="1" applyAlignment="1">
      <alignment horizontal="center" vertical="center" wrapText="1"/>
    </xf>
    <xf numFmtId="0" fontId="1" fillId="4" borderId="82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58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15" fillId="3" borderId="11" xfId="0" applyFont="1" applyFill="1" applyBorder="1" applyAlignment="1">
      <alignment horizontal="left" vertical="top" wrapText="1"/>
    </xf>
    <xf numFmtId="0" fontId="15" fillId="3" borderId="12" xfId="0" applyFont="1" applyFill="1" applyBorder="1" applyAlignment="1">
      <alignment horizontal="left" vertical="top" wrapText="1"/>
    </xf>
    <xf numFmtId="0" fontId="15" fillId="3" borderId="31" xfId="0" applyFont="1" applyFill="1" applyBorder="1" applyAlignment="1">
      <alignment horizontal="left" vertical="top" wrapText="1"/>
    </xf>
    <xf numFmtId="0" fontId="15" fillId="3" borderId="10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17" xfId="0" applyFont="1" applyFill="1" applyBorder="1" applyAlignment="1">
      <alignment horizontal="left" vertical="top" wrapText="1"/>
    </xf>
    <xf numFmtId="0" fontId="15" fillId="3" borderId="13" xfId="0" applyFont="1" applyFill="1" applyBorder="1" applyAlignment="1">
      <alignment horizontal="left" vertical="top" wrapText="1"/>
    </xf>
    <xf numFmtId="0" fontId="15" fillId="3" borderId="14" xfId="0" applyFont="1" applyFill="1" applyBorder="1" applyAlignment="1">
      <alignment horizontal="left" vertical="top" wrapText="1"/>
    </xf>
    <xf numFmtId="0" fontId="15" fillId="3" borderId="32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1" fillId="4" borderId="43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0" fillId="3" borderId="33" xfId="0" applyFill="1" applyBorder="1" applyAlignment="1">
      <alignment horizontal="left" vertical="center" wrapText="1"/>
    </xf>
    <xf numFmtId="0" fontId="0" fillId="3" borderId="34" xfId="0" applyFill="1" applyBorder="1" applyAlignment="1">
      <alignment horizontal="left" vertical="center" wrapText="1"/>
    </xf>
    <xf numFmtId="0" fontId="0" fillId="3" borderId="5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/>
    <xf numFmtId="0" fontId="0" fillId="0" borderId="5" xfId="0" applyFill="1" applyBorder="1"/>
    <xf numFmtId="0" fontId="0" fillId="2" borderId="1" xfId="0" applyFill="1" applyBorder="1" applyAlignment="1">
      <alignment horizontal="center"/>
    </xf>
    <xf numFmtId="0" fontId="10" fillId="4" borderId="56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6" fillId="6" borderId="37" xfId="0" applyFont="1" applyFill="1" applyBorder="1" applyAlignment="1">
      <alignment horizontal="left"/>
    </xf>
    <xf numFmtId="0" fontId="16" fillId="6" borderId="3" xfId="0" applyFont="1" applyFill="1" applyBorder="1" applyAlignment="1">
      <alignment horizontal="left"/>
    </xf>
    <xf numFmtId="0" fontId="16" fillId="6" borderId="64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right"/>
    </xf>
    <xf numFmtId="0" fontId="1" fillId="4" borderId="74" xfId="0" applyFont="1" applyFill="1" applyBorder="1" applyAlignment="1">
      <alignment horizontal="center"/>
    </xf>
    <xf numFmtId="0" fontId="0" fillId="3" borderId="75" xfId="0" applyFill="1" applyBorder="1" applyAlignment="1">
      <alignment horizontal="left" vertical="center" wrapText="1"/>
    </xf>
    <xf numFmtId="0" fontId="10" fillId="10" borderId="23" xfId="0" applyFont="1" applyFill="1" applyBorder="1" applyAlignment="1">
      <alignment horizontal="center" vertical="center" wrapText="1"/>
    </xf>
    <xf numFmtId="0" fontId="10" fillId="10" borderId="48" xfId="0" applyFont="1" applyFill="1" applyBorder="1" applyAlignment="1">
      <alignment horizontal="center" vertical="center" wrapText="1"/>
    </xf>
    <xf numFmtId="0" fontId="1" fillId="10" borderId="43" xfId="0" applyFont="1" applyFill="1" applyBorder="1" applyAlignment="1">
      <alignment horizontal="center"/>
    </xf>
    <xf numFmtId="0" fontId="1" fillId="10" borderId="16" xfId="0" applyFont="1" applyFill="1" applyBorder="1" applyAlignment="1">
      <alignment horizontal="center"/>
    </xf>
    <xf numFmtId="0" fontId="1" fillId="10" borderId="84" xfId="0" applyFont="1" applyFill="1" applyBorder="1" applyAlignment="1">
      <alignment horizontal="center"/>
    </xf>
    <xf numFmtId="0" fontId="0" fillId="3" borderId="85" xfId="0" applyFill="1" applyBorder="1" applyAlignment="1">
      <alignment horizontal="left" vertical="center" wrapText="1"/>
    </xf>
    <xf numFmtId="0" fontId="0" fillId="0" borderId="42" xfId="0" applyBorder="1"/>
    <xf numFmtId="0" fontId="8" fillId="0" borderId="42" xfId="0" applyFont="1" applyFill="1" applyBorder="1"/>
    <xf numFmtId="0" fontId="8" fillId="0" borderId="5" xfId="0" applyFont="1" applyFill="1" applyBorder="1"/>
    <xf numFmtId="0" fontId="8" fillId="0" borderId="5" xfId="0" applyFont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10" fillId="10" borderId="28" xfId="0" applyFont="1" applyFill="1" applyBorder="1"/>
    <xf numFmtId="0" fontId="10" fillId="10" borderId="29" xfId="0" applyFont="1" applyFill="1" applyBorder="1"/>
    <xf numFmtId="0" fontId="10" fillId="10" borderId="23" xfId="0" applyFont="1" applyFill="1" applyBorder="1" applyAlignment="1">
      <alignment horizontal="center" vertical="center"/>
    </xf>
    <xf numFmtId="0" fontId="10" fillId="10" borderId="22" xfId="0" applyFont="1" applyFill="1" applyBorder="1" applyAlignment="1">
      <alignment horizontal="center" vertical="center"/>
    </xf>
    <xf numFmtId="0" fontId="10" fillId="10" borderId="21" xfId="0" applyFont="1" applyFill="1" applyBorder="1" applyAlignment="1">
      <alignment horizontal="center" vertical="center" wrapText="1"/>
    </xf>
    <xf numFmtId="0" fontId="10" fillId="10" borderId="46" xfId="0" applyFont="1" applyFill="1" applyBorder="1" applyAlignment="1">
      <alignment horizontal="center" vertical="center" wrapText="1"/>
    </xf>
    <xf numFmtId="0" fontId="10" fillId="10" borderId="56" xfId="0" applyFont="1" applyFill="1" applyBorder="1" applyAlignment="1">
      <alignment horizontal="center" vertical="center" wrapText="1"/>
    </xf>
    <xf numFmtId="0" fontId="10" fillId="10" borderId="54" xfId="0" applyFont="1" applyFill="1" applyBorder="1" applyAlignment="1">
      <alignment horizontal="center" vertical="center" wrapText="1"/>
    </xf>
    <xf numFmtId="0" fontId="19" fillId="10" borderId="80" xfId="0" applyFont="1" applyFill="1" applyBorder="1" applyAlignment="1">
      <alignment horizontal="center" vertical="center" wrapText="1"/>
    </xf>
    <xf numFmtId="0" fontId="19" fillId="10" borderId="46" xfId="0" applyFont="1" applyFill="1" applyBorder="1" applyAlignment="1">
      <alignment horizontal="center" vertical="center" wrapText="1"/>
    </xf>
    <xf numFmtId="0" fontId="19" fillId="10" borderId="81" xfId="0" applyFont="1" applyFill="1" applyBorder="1" applyAlignment="1">
      <alignment horizontal="center" vertical="center" wrapText="1"/>
    </xf>
    <xf numFmtId="0" fontId="7" fillId="10" borderId="48" xfId="0" applyFont="1" applyFill="1" applyBorder="1" applyAlignment="1">
      <alignment horizontal="center" vertical="center" wrapText="1"/>
    </xf>
    <xf numFmtId="0" fontId="7" fillId="10" borderId="50" xfId="0" applyFont="1" applyFill="1" applyBorder="1" applyAlignment="1">
      <alignment horizontal="center" vertical="center" wrapText="1"/>
    </xf>
    <xf numFmtId="0" fontId="10" fillId="10" borderId="71" xfId="0" applyFont="1" applyFill="1" applyBorder="1" applyAlignment="1">
      <alignment horizontal="center" vertical="center" wrapText="1"/>
    </xf>
    <xf numFmtId="0" fontId="10" fillId="10" borderId="50" xfId="0" applyFont="1" applyFill="1" applyBorder="1" applyAlignment="1">
      <alignment horizontal="center" vertical="center" wrapText="1"/>
    </xf>
    <xf numFmtId="0" fontId="10" fillId="10" borderId="68" xfId="0" applyFont="1" applyFill="1" applyBorder="1" applyAlignment="1">
      <alignment horizontal="center" vertical="center" wrapText="1"/>
    </xf>
    <xf numFmtId="0" fontId="10" fillId="10" borderId="78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2" fillId="12" borderId="39" xfId="0" applyFont="1" applyFill="1" applyBorder="1" applyAlignment="1">
      <alignment horizontal="center" vertical="center"/>
    </xf>
    <xf numFmtId="0" fontId="2" fillId="12" borderId="40" xfId="0" applyFont="1" applyFill="1" applyBorder="1" applyAlignment="1">
      <alignment horizontal="center" vertical="center"/>
    </xf>
    <xf numFmtId="0" fontId="18" fillId="13" borderId="37" xfId="0" applyFont="1" applyFill="1" applyBorder="1" applyAlignment="1">
      <alignment horizontal="left" vertical="center"/>
    </xf>
    <xf numFmtId="0" fontId="18" fillId="13" borderId="3" xfId="0" applyFont="1" applyFill="1" applyBorder="1" applyAlignment="1">
      <alignment horizontal="left" vertical="center"/>
    </xf>
    <xf numFmtId="0" fontId="18" fillId="13" borderId="4" xfId="0" applyFont="1" applyFill="1" applyBorder="1" applyAlignment="1">
      <alignment horizontal="left" vertical="center"/>
    </xf>
    <xf numFmtId="0" fontId="16" fillId="11" borderId="37" xfId="0" applyFont="1" applyFill="1" applyBorder="1" applyAlignment="1">
      <alignment horizontal="left" vertical="center"/>
    </xf>
    <xf numFmtId="0" fontId="16" fillId="11" borderId="3" xfId="0" applyFont="1" applyFill="1" applyBorder="1" applyAlignment="1">
      <alignment horizontal="left" vertical="center"/>
    </xf>
    <xf numFmtId="0" fontId="16" fillId="11" borderId="4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16" fillId="11" borderId="1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left" vertical="center"/>
    </xf>
    <xf numFmtId="0" fontId="0" fillId="0" borderId="46" xfId="0" applyBorder="1" applyAlignment="1"/>
    <xf numFmtId="0" fontId="0" fillId="0" borderId="77" xfId="0" applyBorder="1" applyAlignment="1"/>
    <xf numFmtId="0" fontId="15" fillId="5" borderId="0" xfId="0" applyFont="1" applyFill="1" applyBorder="1" applyAlignment="1">
      <alignment horizontal="left" vertical="top" wrapText="1"/>
    </xf>
  </cellXfs>
  <cellStyles count="4">
    <cellStyle name="Normal" xfId="0" builtinId="0"/>
    <cellStyle name="Normal 2" xfId="2"/>
    <cellStyle name="Pourcentage" xfId="3" builtinId="5"/>
    <cellStyle name="Pourcentag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0"/>
  <sheetViews>
    <sheetView topLeftCell="J1" zoomScale="96" zoomScaleNormal="96" workbookViewId="0">
      <selection activeCell="D20" sqref="D20"/>
    </sheetView>
  </sheetViews>
  <sheetFormatPr baseColWidth="10" defaultRowHeight="14.4" x14ac:dyDescent="0.3"/>
  <cols>
    <col min="1" max="1" width="3.109375" customWidth="1"/>
    <col min="2" max="2" width="13" customWidth="1"/>
    <col min="3" max="3" width="24" customWidth="1"/>
    <col min="4" max="4" width="18" customWidth="1"/>
    <col min="5" max="6" width="16.33203125" customWidth="1"/>
    <col min="7" max="8" width="12.109375" customWidth="1"/>
    <col min="9" max="9" width="13.6640625" customWidth="1"/>
    <col min="10" max="10" width="13.109375" customWidth="1"/>
    <col min="11" max="11" width="10.88671875" customWidth="1"/>
    <col min="12" max="12" width="11.33203125" customWidth="1"/>
    <col min="13" max="13" width="10.33203125" customWidth="1"/>
    <col min="14" max="14" width="13.33203125" customWidth="1"/>
    <col min="15" max="15" width="12.109375" customWidth="1"/>
    <col min="16" max="16" width="12.6640625" customWidth="1"/>
    <col min="17" max="17" width="12.33203125" customWidth="1"/>
    <col min="18" max="18" width="14.44140625" customWidth="1"/>
    <col min="19" max="20" width="11.6640625" customWidth="1"/>
    <col min="21" max="21" width="12.44140625" customWidth="1"/>
    <col min="22" max="22" width="10.88671875" customWidth="1"/>
    <col min="23" max="23" width="37.6640625" customWidth="1"/>
    <col min="24" max="24" width="9.109375" customWidth="1"/>
    <col min="25" max="25" width="7.6640625" customWidth="1"/>
  </cols>
  <sheetData>
    <row r="1" spans="1:25" s="2" customFormat="1" ht="25.5" customHeight="1" x14ac:dyDescent="0.3">
      <c r="A1" s="196" t="s">
        <v>20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25" ht="7.5" customHeight="1" thickBot="1" x14ac:dyDescent="0.35"/>
    <row r="3" spans="1:25" ht="15" customHeight="1" thickTop="1" thickBot="1" x14ac:dyDescent="0.35">
      <c r="A3" s="8"/>
      <c r="B3" s="197" t="s">
        <v>9</v>
      </c>
      <c r="C3" s="198"/>
      <c r="D3" s="198"/>
      <c r="E3" s="198"/>
      <c r="F3" s="198"/>
      <c r="G3" s="198"/>
      <c r="H3" s="198"/>
      <c r="I3" s="198"/>
      <c r="J3" s="199"/>
      <c r="K3" s="3"/>
      <c r="L3" s="3"/>
      <c r="M3" s="3"/>
      <c r="N3" s="3"/>
      <c r="O3" s="3"/>
      <c r="P3" s="3"/>
      <c r="Q3" s="3"/>
      <c r="R3" s="187" t="s">
        <v>107</v>
      </c>
      <c r="S3" s="188"/>
      <c r="T3" s="188"/>
      <c r="U3" s="188"/>
      <c r="V3" s="188"/>
      <c r="W3" s="189"/>
      <c r="X3" s="5"/>
      <c r="Y3" s="3"/>
    </row>
    <row r="4" spans="1:25" ht="36.75" customHeight="1" thickBot="1" x14ac:dyDescent="0.35">
      <c r="A4" s="8"/>
      <c r="B4" s="200" t="s">
        <v>10</v>
      </c>
      <c r="C4" s="201"/>
      <c r="D4" s="201"/>
      <c r="E4" s="201"/>
      <c r="F4" s="201"/>
      <c r="G4" s="201"/>
      <c r="H4" s="201"/>
      <c r="I4" s="201"/>
      <c r="J4" s="202"/>
      <c r="K4" s="3"/>
      <c r="L4" s="3"/>
      <c r="M4" s="3"/>
      <c r="N4" s="3"/>
      <c r="O4" s="3"/>
      <c r="P4" s="3"/>
      <c r="Q4" s="3"/>
      <c r="R4" s="190"/>
      <c r="S4" s="191"/>
      <c r="T4" s="191"/>
      <c r="U4" s="191"/>
      <c r="V4" s="191"/>
      <c r="W4" s="192"/>
      <c r="X4" s="5"/>
      <c r="Y4" s="3"/>
    </row>
    <row r="5" spans="1:25" ht="15.75" customHeight="1" x14ac:dyDescent="0.3">
      <c r="C5" s="9"/>
      <c r="D5" s="9"/>
      <c r="E5" s="9"/>
      <c r="F5" s="9"/>
      <c r="G5" s="9"/>
      <c r="H5" s="9"/>
      <c r="I5" s="38"/>
      <c r="R5" s="190"/>
      <c r="S5" s="191"/>
      <c r="T5" s="191"/>
      <c r="U5" s="191"/>
      <c r="V5" s="191"/>
      <c r="W5" s="192"/>
      <c r="X5" s="5"/>
      <c r="Y5" s="3"/>
    </row>
    <row r="6" spans="1:25" ht="15.75" customHeight="1" x14ac:dyDescent="0.3">
      <c r="B6" s="7" t="s">
        <v>81</v>
      </c>
      <c r="C6" s="86"/>
      <c r="D6" s="3"/>
      <c r="E6" s="3"/>
      <c r="F6" s="3"/>
      <c r="G6" s="3"/>
      <c r="H6" s="3"/>
      <c r="I6" s="35"/>
      <c r="J6" s="35"/>
      <c r="K6" s="35"/>
      <c r="R6" s="190"/>
      <c r="S6" s="191"/>
      <c r="T6" s="191"/>
      <c r="U6" s="191"/>
      <c r="V6" s="191"/>
      <c r="W6" s="192"/>
      <c r="X6" s="5"/>
      <c r="Y6" s="3"/>
    </row>
    <row r="7" spans="1:25" ht="15.75" customHeight="1" thickBot="1" x14ac:dyDescent="0.35">
      <c r="B7" s="208"/>
      <c r="C7" s="208"/>
      <c r="D7" s="3"/>
      <c r="E7" s="3"/>
      <c r="F7" s="3"/>
      <c r="G7" s="3"/>
      <c r="H7" s="3"/>
      <c r="I7" s="35"/>
      <c r="J7" s="35"/>
      <c r="K7" s="35"/>
      <c r="R7" s="193"/>
      <c r="S7" s="194"/>
      <c r="T7" s="194"/>
      <c r="U7" s="194"/>
      <c r="V7" s="194"/>
      <c r="W7" s="195"/>
      <c r="X7" s="5"/>
      <c r="Y7" s="3"/>
    </row>
    <row r="8" spans="1:25" ht="15.75" customHeight="1" thickTop="1" x14ac:dyDescent="0.3">
      <c r="B8" s="3" t="s">
        <v>11</v>
      </c>
      <c r="C8" s="3"/>
      <c r="D8" s="3"/>
      <c r="E8" s="3"/>
      <c r="F8" s="3"/>
      <c r="G8" s="3"/>
      <c r="H8" s="3"/>
      <c r="I8" s="35"/>
      <c r="J8" s="207" t="s">
        <v>69</v>
      </c>
      <c r="K8" s="207"/>
      <c r="R8" s="58"/>
      <c r="S8" s="58"/>
      <c r="T8" s="58"/>
      <c r="U8" s="58"/>
      <c r="V8" s="58"/>
      <c r="W8" s="110"/>
      <c r="X8" s="5"/>
      <c r="Y8" s="3"/>
    </row>
    <row r="9" spans="1:25" x14ac:dyDescent="0.3">
      <c r="B9" s="203"/>
      <c r="C9" s="204"/>
      <c r="D9" s="204"/>
      <c r="E9" s="204"/>
      <c r="F9" s="204"/>
      <c r="G9" s="205"/>
      <c r="H9" s="93"/>
      <c r="I9" s="39"/>
      <c r="J9" s="206"/>
      <c r="K9" s="206"/>
      <c r="L9" s="206"/>
      <c r="M9" s="206"/>
      <c r="N9" s="206"/>
      <c r="O9" s="206"/>
      <c r="P9" s="206"/>
      <c r="R9" s="58"/>
      <c r="S9" s="58"/>
      <c r="T9" s="58"/>
      <c r="U9" s="58"/>
      <c r="V9" s="58"/>
      <c r="W9" s="58"/>
      <c r="X9" s="3"/>
    </row>
    <row r="10" spans="1:25" ht="14.25" customHeight="1" x14ac:dyDescent="0.3">
      <c r="B10" s="25"/>
      <c r="C10" s="26"/>
      <c r="D10" s="27"/>
      <c r="E10" s="47"/>
      <c r="F10" s="115"/>
      <c r="G10" s="40"/>
      <c r="H10" s="40"/>
      <c r="I10" s="40"/>
      <c r="J10" s="34"/>
      <c r="K10" s="34"/>
      <c r="L10" s="34"/>
      <c r="M10" s="34"/>
      <c r="N10" s="34"/>
      <c r="O10" s="34"/>
      <c r="P10" s="34"/>
      <c r="Q10" s="34"/>
      <c r="R10" s="109"/>
      <c r="S10" s="109"/>
      <c r="T10" s="109"/>
      <c r="U10" s="109"/>
      <c r="V10" s="109"/>
      <c r="X10" s="3"/>
    </row>
    <row r="11" spans="1:25" ht="11.25" customHeight="1" x14ac:dyDescent="0.3">
      <c r="K11" s="33"/>
      <c r="L11" s="33"/>
      <c r="M11" s="33"/>
      <c r="N11" s="33"/>
      <c r="O11" s="33"/>
      <c r="P11" s="33"/>
      <c r="Q11" s="33"/>
    </row>
    <row r="12" spans="1:25" x14ac:dyDescent="0.3">
      <c r="G12" s="23" t="s">
        <v>14</v>
      </c>
      <c r="H12" s="23"/>
      <c r="I12" s="24"/>
      <c r="J12" s="185" t="s">
        <v>15</v>
      </c>
      <c r="K12" s="186"/>
      <c r="L12" s="121">
        <f>COUNTA(D20:D49)</f>
        <v>0</v>
      </c>
      <c r="M12" s="35"/>
      <c r="N12" s="35"/>
      <c r="O12" s="35"/>
      <c r="P12" s="35"/>
      <c r="Q12" s="35"/>
    </row>
    <row r="13" spans="1:25" x14ac:dyDescent="0.3">
      <c r="J13" s="185" t="s">
        <v>16</v>
      </c>
      <c r="K13" s="186"/>
      <c r="L13" s="134" t="e">
        <f>COUNTIF(X20:X49,"anomalie")/L12</f>
        <v>#DIV/0!</v>
      </c>
      <c r="M13" s="35"/>
      <c r="N13" s="35"/>
      <c r="O13" s="35"/>
      <c r="P13" s="35"/>
      <c r="Q13" s="35"/>
    </row>
    <row r="14" spans="1:25" ht="6" customHeight="1" x14ac:dyDescent="0.3">
      <c r="K14" s="33"/>
      <c r="L14" s="33"/>
      <c r="M14" s="33"/>
      <c r="N14" s="33"/>
      <c r="O14" s="33"/>
      <c r="P14" s="33"/>
      <c r="Q14" s="33"/>
    </row>
    <row r="15" spans="1:25" ht="13.5" customHeight="1" thickBot="1" x14ac:dyDescent="0.35">
      <c r="B15" s="79"/>
      <c r="C15" s="87" t="s">
        <v>85</v>
      </c>
      <c r="D15" s="80"/>
      <c r="E15" s="35"/>
      <c r="F15" s="35"/>
      <c r="G15" s="11"/>
      <c r="H15" s="11"/>
      <c r="J15" s="3"/>
      <c r="K15" s="35"/>
      <c r="L15" s="35"/>
      <c r="M15" s="35"/>
      <c r="N15" s="35"/>
      <c r="O15" s="35"/>
      <c r="P15" s="35"/>
      <c r="Q15" s="35"/>
    </row>
    <row r="16" spans="1:25" ht="30.75" customHeight="1" x14ac:dyDescent="0.3">
      <c r="A16" s="175"/>
      <c r="B16" s="150" t="s">
        <v>62</v>
      </c>
      <c r="C16" s="151"/>
      <c r="D16" s="151"/>
      <c r="E16" s="151"/>
      <c r="F16" s="151"/>
      <c r="G16" s="151"/>
      <c r="H16" s="151"/>
      <c r="I16" s="152"/>
      <c r="J16" s="56" t="s">
        <v>64</v>
      </c>
      <c r="K16" s="56" t="s">
        <v>64</v>
      </c>
      <c r="L16" s="56" t="s">
        <v>64</v>
      </c>
      <c r="M16" s="56" t="s">
        <v>64</v>
      </c>
      <c r="N16" s="56" t="s">
        <v>64</v>
      </c>
      <c r="O16" s="56" t="s">
        <v>64</v>
      </c>
      <c r="P16" s="66" t="s">
        <v>3</v>
      </c>
      <c r="Q16" s="56" t="s">
        <v>64</v>
      </c>
      <c r="R16" s="31" t="s">
        <v>64</v>
      </c>
      <c r="S16" s="31" t="s">
        <v>64</v>
      </c>
      <c r="T16" s="31" t="s">
        <v>64</v>
      </c>
      <c r="U16" s="31" t="s">
        <v>3</v>
      </c>
      <c r="V16" s="153" t="s">
        <v>2</v>
      </c>
      <c r="W16" s="153" t="s">
        <v>7</v>
      </c>
      <c r="X16" s="178" t="s">
        <v>101</v>
      </c>
    </row>
    <row r="17" spans="1:28" ht="27" customHeight="1" x14ac:dyDescent="0.3">
      <c r="A17" s="176"/>
      <c r="B17" s="166" t="s">
        <v>18</v>
      </c>
      <c r="C17" s="169" t="s">
        <v>19</v>
      </c>
      <c r="D17" s="172" t="s">
        <v>83</v>
      </c>
      <c r="E17" s="141" t="s">
        <v>66</v>
      </c>
      <c r="F17" s="141" t="s">
        <v>106</v>
      </c>
      <c r="G17" s="141" t="s">
        <v>84</v>
      </c>
      <c r="H17" s="141" t="s">
        <v>67</v>
      </c>
      <c r="I17" s="209" t="s">
        <v>1</v>
      </c>
      <c r="J17" s="162" t="s">
        <v>80</v>
      </c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4"/>
      <c r="V17" s="142"/>
      <c r="W17" s="142"/>
      <c r="X17" s="179"/>
    </row>
    <row r="18" spans="1:28" ht="22.5" customHeight="1" x14ac:dyDescent="0.3">
      <c r="A18" s="176"/>
      <c r="B18" s="167"/>
      <c r="C18" s="170"/>
      <c r="D18" s="173"/>
      <c r="E18" s="142"/>
      <c r="F18" s="142"/>
      <c r="G18" s="142"/>
      <c r="H18" s="142"/>
      <c r="I18" s="210"/>
      <c r="J18" s="181" t="s">
        <v>77</v>
      </c>
      <c r="K18" s="182"/>
      <c r="L18" s="182"/>
      <c r="M18" s="182"/>
      <c r="N18" s="182"/>
      <c r="O18" s="182"/>
      <c r="P18" s="183"/>
      <c r="Q18" s="182" t="s">
        <v>25</v>
      </c>
      <c r="R18" s="182"/>
      <c r="S18" s="182"/>
      <c r="T18" s="182"/>
      <c r="U18" s="182"/>
      <c r="V18" s="142"/>
      <c r="W18" s="142"/>
      <c r="X18" s="179"/>
    </row>
    <row r="19" spans="1:28" ht="81.75" customHeight="1" x14ac:dyDescent="0.3">
      <c r="A19" s="177"/>
      <c r="B19" s="168"/>
      <c r="C19" s="171"/>
      <c r="D19" s="174"/>
      <c r="E19" s="143"/>
      <c r="F19" s="143"/>
      <c r="G19" s="143"/>
      <c r="H19" s="143"/>
      <c r="I19" s="211"/>
      <c r="J19" s="60" t="s">
        <v>70</v>
      </c>
      <c r="K19" s="42" t="s">
        <v>71</v>
      </c>
      <c r="L19" s="42" t="s">
        <v>72</v>
      </c>
      <c r="M19" s="42" t="s">
        <v>73</v>
      </c>
      <c r="N19" s="29" t="s">
        <v>74</v>
      </c>
      <c r="O19" s="42" t="s">
        <v>86</v>
      </c>
      <c r="P19" s="68" t="s">
        <v>75</v>
      </c>
      <c r="Q19" s="67" t="s">
        <v>76</v>
      </c>
      <c r="R19" s="43" t="s">
        <v>108</v>
      </c>
      <c r="S19" s="44" t="s">
        <v>78</v>
      </c>
      <c r="T19" s="59" t="s">
        <v>100</v>
      </c>
      <c r="U19" s="57" t="s">
        <v>79</v>
      </c>
      <c r="V19" s="154"/>
      <c r="W19" s="154"/>
      <c r="X19" s="180"/>
    </row>
    <row r="20" spans="1:28" x14ac:dyDescent="0.3">
      <c r="A20" s="81">
        <v>1</v>
      </c>
      <c r="B20" s="82">
        <v>139</v>
      </c>
      <c r="C20" s="82" t="s">
        <v>63</v>
      </c>
      <c r="D20" s="13"/>
      <c r="E20" s="13"/>
      <c r="F20" s="13"/>
      <c r="G20" s="83"/>
      <c r="H20" s="13"/>
      <c r="I20" s="88" t="s">
        <v>4</v>
      </c>
      <c r="J20" s="32"/>
      <c r="K20" s="32"/>
      <c r="L20" s="32"/>
      <c r="M20" s="32"/>
      <c r="N20" s="32"/>
      <c r="O20" s="32"/>
      <c r="P20" s="30"/>
      <c r="Q20" s="32"/>
      <c r="R20" s="32"/>
      <c r="S20" s="32"/>
      <c r="T20" s="32"/>
      <c r="U20" s="30"/>
      <c r="V20" s="128">
        <f>COUNTIF(J20:U20,"NC")</f>
        <v>0</v>
      </c>
      <c r="W20" s="15"/>
      <c r="X20" s="128" t="str">
        <f>IF(V20=0, "ok","anomalie")</f>
        <v>ok</v>
      </c>
      <c r="Y20" s="6"/>
    </row>
    <row r="21" spans="1:28" x14ac:dyDescent="0.3">
      <c r="A21" s="81">
        <v>2</v>
      </c>
      <c r="B21" s="82">
        <v>139</v>
      </c>
      <c r="C21" s="82" t="s">
        <v>63</v>
      </c>
      <c r="D21" s="14"/>
      <c r="E21" s="14"/>
      <c r="F21" s="13"/>
      <c r="G21" s="83"/>
      <c r="H21" s="13"/>
      <c r="I21" s="89" t="s">
        <v>4</v>
      </c>
      <c r="J21" s="32"/>
      <c r="K21" s="32"/>
      <c r="L21" s="32"/>
      <c r="M21" s="32"/>
      <c r="N21" s="32"/>
      <c r="O21" s="32"/>
      <c r="P21" s="30"/>
      <c r="Q21" s="32"/>
      <c r="R21" s="32"/>
      <c r="S21" s="32"/>
      <c r="T21" s="32"/>
      <c r="U21" s="30"/>
      <c r="V21" s="128">
        <f t="shared" ref="V21:V49" si="0">COUNTIF(J21:U21,"NC")</f>
        <v>0</v>
      </c>
      <c r="W21" s="14"/>
      <c r="X21" s="128" t="str">
        <f t="shared" ref="X21:X49" si="1">IF(V21=0, "ok","anomalie")</f>
        <v>ok</v>
      </c>
      <c r="AB21" s="3"/>
    </row>
    <row r="22" spans="1:28" x14ac:dyDescent="0.3">
      <c r="A22" s="81">
        <v>3</v>
      </c>
      <c r="B22" s="82">
        <v>139</v>
      </c>
      <c r="C22" s="82" t="s">
        <v>63</v>
      </c>
      <c r="D22" s="14"/>
      <c r="E22" s="14"/>
      <c r="F22" s="13"/>
      <c r="G22" s="83"/>
      <c r="H22" s="13"/>
      <c r="I22" s="89" t="s">
        <v>4</v>
      </c>
      <c r="J22" s="32"/>
      <c r="K22" s="32"/>
      <c r="L22" s="32"/>
      <c r="M22" s="32"/>
      <c r="N22" s="32"/>
      <c r="O22" s="32"/>
      <c r="P22" s="30"/>
      <c r="Q22" s="32"/>
      <c r="R22" s="32"/>
      <c r="S22" s="32"/>
      <c r="T22" s="32"/>
      <c r="U22" s="30"/>
      <c r="V22" s="128">
        <f t="shared" si="0"/>
        <v>0</v>
      </c>
      <c r="W22" s="14"/>
      <c r="X22" s="128" t="str">
        <f t="shared" si="1"/>
        <v>ok</v>
      </c>
      <c r="AB22" s="3"/>
    </row>
    <row r="23" spans="1:28" x14ac:dyDescent="0.3">
      <c r="A23" s="81">
        <v>4</v>
      </c>
      <c r="B23" s="82">
        <v>139</v>
      </c>
      <c r="C23" s="82" t="s">
        <v>63</v>
      </c>
      <c r="D23" s="14"/>
      <c r="E23" s="14"/>
      <c r="F23" s="13"/>
      <c r="G23" s="83"/>
      <c r="H23" s="13"/>
      <c r="I23" s="89" t="s">
        <v>4</v>
      </c>
      <c r="J23" s="32"/>
      <c r="K23" s="32"/>
      <c r="L23" s="32"/>
      <c r="M23" s="32"/>
      <c r="N23" s="32"/>
      <c r="O23" s="32"/>
      <c r="P23" s="30"/>
      <c r="Q23" s="32"/>
      <c r="R23" s="32"/>
      <c r="S23" s="32"/>
      <c r="T23" s="32"/>
      <c r="U23" s="30"/>
      <c r="V23" s="128">
        <f t="shared" si="0"/>
        <v>0</v>
      </c>
      <c r="W23" s="14"/>
      <c r="X23" s="128" t="str">
        <f t="shared" si="1"/>
        <v>ok</v>
      </c>
    </row>
    <row r="24" spans="1:28" x14ac:dyDescent="0.3">
      <c r="A24" s="81">
        <v>5</v>
      </c>
      <c r="B24" s="82">
        <v>139</v>
      </c>
      <c r="C24" s="82" t="s">
        <v>63</v>
      </c>
      <c r="D24" s="14"/>
      <c r="E24" s="14"/>
      <c r="F24" s="13"/>
      <c r="G24" s="83"/>
      <c r="H24" s="13"/>
      <c r="I24" s="89" t="s">
        <v>4</v>
      </c>
      <c r="J24" s="32"/>
      <c r="K24" s="32"/>
      <c r="L24" s="32"/>
      <c r="M24" s="32"/>
      <c r="N24" s="32"/>
      <c r="O24" s="32"/>
      <c r="P24" s="30"/>
      <c r="Q24" s="32"/>
      <c r="R24" s="32"/>
      <c r="S24" s="32"/>
      <c r="T24" s="32"/>
      <c r="U24" s="30"/>
      <c r="V24" s="128">
        <f t="shared" si="0"/>
        <v>0</v>
      </c>
      <c r="W24" s="14"/>
      <c r="X24" s="128" t="str">
        <f t="shared" si="1"/>
        <v>ok</v>
      </c>
    </row>
    <row r="25" spans="1:28" x14ac:dyDescent="0.3">
      <c r="A25" s="81">
        <v>6</v>
      </c>
      <c r="B25" s="82">
        <v>140</v>
      </c>
      <c r="C25" s="82" t="s">
        <v>63</v>
      </c>
      <c r="D25" s="14"/>
      <c r="E25" s="14"/>
      <c r="F25" s="13"/>
      <c r="G25" s="84"/>
      <c r="H25" s="13"/>
      <c r="I25" s="89" t="s">
        <v>4</v>
      </c>
      <c r="J25" s="32"/>
      <c r="K25" s="32"/>
      <c r="L25" s="32"/>
      <c r="M25" s="32"/>
      <c r="N25" s="32"/>
      <c r="O25" s="32"/>
      <c r="P25" s="30"/>
      <c r="Q25" s="32"/>
      <c r="R25" s="32"/>
      <c r="S25" s="32"/>
      <c r="T25" s="32"/>
      <c r="U25" s="30"/>
      <c r="V25" s="128">
        <f t="shared" si="0"/>
        <v>0</v>
      </c>
      <c r="W25" s="14"/>
      <c r="X25" s="128" t="str">
        <f t="shared" si="1"/>
        <v>ok</v>
      </c>
    </row>
    <row r="26" spans="1:28" x14ac:dyDescent="0.3">
      <c r="A26" s="81">
        <v>7</v>
      </c>
      <c r="B26" s="82">
        <v>140</v>
      </c>
      <c r="C26" s="82" t="s">
        <v>17</v>
      </c>
      <c r="D26" s="14"/>
      <c r="E26" s="14"/>
      <c r="F26" s="13"/>
      <c r="G26" s="84"/>
      <c r="H26" s="13"/>
      <c r="I26" s="89" t="s">
        <v>4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128">
        <f t="shared" si="0"/>
        <v>0</v>
      </c>
      <c r="W26" s="14"/>
      <c r="X26" s="128" t="str">
        <f t="shared" si="1"/>
        <v>ok</v>
      </c>
    </row>
    <row r="27" spans="1:28" x14ac:dyDescent="0.3">
      <c r="A27" s="81">
        <v>8</v>
      </c>
      <c r="B27" s="82">
        <v>141</v>
      </c>
      <c r="C27" s="82" t="s">
        <v>63</v>
      </c>
      <c r="D27" s="14"/>
      <c r="E27" s="14"/>
      <c r="F27" s="13"/>
      <c r="G27" s="84"/>
      <c r="H27" s="13"/>
      <c r="I27" s="89" t="s">
        <v>4</v>
      </c>
      <c r="J27" s="32"/>
      <c r="K27" s="32"/>
      <c r="L27" s="32"/>
      <c r="M27" s="32"/>
      <c r="N27" s="32"/>
      <c r="O27" s="32"/>
      <c r="P27" s="30"/>
      <c r="Q27" s="32"/>
      <c r="R27" s="32"/>
      <c r="S27" s="32"/>
      <c r="T27" s="32"/>
      <c r="U27" s="30"/>
      <c r="V27" s="128">
        <f t="shared" si="0"/>
        <v>0</v>
      </c>
      <c r="W27" s="14"/>
      <c r="X27" s="128" t="str">
        <f t="shared" si="1"/>
        <v>ok</v>
      </c>
    </row>
    <row r="28" spans="1:28" x14ac:dyDescent="0.3">
      <c r="A28" s="81">
        <v>9</v>
      </c>
      <c r="B28" s="82">
        <v>141</v>
      </c>
      <c r="C28" s="82" t="s">
        <v>63</v>
      </c>
      <c r="D28" s="14"/>
      <c r="E28" s="14"/>
      <c r="F28" s="13"/>
      <c r="G28" s="84"/>
      <c r="H28" s="13"/>
      <c r="I28" s="89" t="s">
        <v>4</v>
      </c>
      <c r="J28" s="32"/>
      <c r="K28" s="32"/>
      <c r="L28" s="32"/>
      <c r="M28" s="32"/>
      <c r="N28" s="32"/>
      <c r="O28" s="32"/>
      <c r="P28" s="30"/>
      <c r="Q28" s="32"/>
      <c r="R28" s="32"/>
      <c r="S28" s="32"/>
      <c r="T28" s="32"/>
      <c r="U28" s="30"/>
      <c r="V28" s="128">
        <f t="shared" si="0"/>
        <v>0</v>
      </c>
      <c r="W28" s="14"/>
      <c r="X28" s="128" t="str">
        <f t="shared" si="1"/>
        <v>ok</v>
      </c>
    </row>
    <row r="29" spans="1:28" x14ac:dyDescent="0.3">
      <c r="A29" s="81">
        <v>10</v>
      </c>
      <c r="B29" s="82">
        <v>141</v>
      </c>
      <c r="C29" s="82" t="s">
        <v>17</v>
      </c>
      <c r="D29" s="14"/>
      <c r="E29" s="14"/>
      <c r="F29" s="13"/>
      <c r="G29" s="84"/>
      <c r="H29" s="13"/>
      <c r="I29" s="89" t="s">
        <v>4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128">
        <f t="shared" si="0"/>
        <v>0</v>
      </c>
      <c r="W29" s="14"/>
      <c r="X29" s="128" t="str">
        <f t="shared" si="1"/>
        <v>ok</v>
      </c>
    </row>
    <row r="30" spans="1:28" x14ac:dyDescent="0.3">
      <c r="A30" s="81">
        <v>11</v>
      </c>
      <c r="B30" s="82">
        <v>141</v>
      </c>
      <c r="C30" s="82" t="s">
        <v>17</v>
      </c>
      <c r="D30" s="14"/>
      <c r="E30" s="14"/>
      <c r="F30" s="13"/>
      <c r="G30" s="84"/>
      <c r="H30" s="13"/>
      <c r="I30" s="89" t="s">
        <v>4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28">
        <f t="shared" si="0"/>
        <v>0</v>
      </c>
      <c r="W30" s="14"/>
      <c r="X30" s="128" t="str">
        <f t="shared" si="1"/>
        <v>ok</v>
      </c>
    </row>
    <row r="31" spans="1:28" x14ac:dyDescent="0.3">
      <c r="A31" s="81">
        <v>12</v>
      </c>
      <c r="B31" s="82">
        <v>141</v>
      </c>
      <c r="C31" s="82" t="s">
        <v>17</v>
      </c>
      <c r="D31" s="14"/>
      <c r="E31" s="14"/>
      <c r="F31" s="13"/>
      <c r="G31" s="84"/>
      <c r="H31" s="13"/>
      <c r="I31" s="89" t="s">
        <v>4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128">
        <f t="shared" si="0"/>
        <v>0</v>
      </c>
      <c r="W31" s="14"/>
      <c r="X31" s="128" t="str">
        <f t="shared" si="1"/>
        <v>ok</v>
      </c>
    </row>
    <row r="32" spans="1:28" x14ac:dyDescent="0.3">
      <c r="A32" s="81">
        <v>13</v>
      </c>
      <c r="B32" s="81">
        <v>163</v>
      </c>
      <c r="C32" s="82" t="s">
        <v>63</v>
      </c>
      <c r="D32" s="14"/>
      <c r="E32" s="14"/>
      <c r="F32" s="13"/>
      <c r="G32" s="84"/>
      <c r="H32" s="13"/>
      <c r="I32" s="89" t="s">
        <v>4</v>
      </c>
      <c r="J32" s="32"/>
      <c r="K32" s="32"/>
      <c r="L32" s="32"/>
      <c r="M32" s="32"/>
      <c r="N32" s="32"/>
      <c r="O32" s="32"/>
      <c r="P32" s="30"/>
      <c r="Q32" s="32"/>
      <c r="R32" s="32"/>
      <c r="S32" s="32"/>
      <c r="T32" s="32"/>
      <c r="U32" s="30"/>
      <c r="V32" s="128">
        <f t="shared" si="0"/>
        <v>0</v>
      </c>
      <c r="W32" s="14"/>
      <c r="X32" s="128" t="str">
        <f t="shared" si="1"/>
        <v>ok</v>
      </c>
      <c r="Z32" s="3"/>
    </row>
    <row r="33" spans="1:24" x14ac:dyDescent="0.3">
      <c r="A33" s="81">
        <v>14</v>
      </c>
      <c r="B33" s="81">
        <v>163</v>
      </c>
      <c r="C33" s="82" t="s">
        <v>63</v>
      </c>
      <c r="D33" s="14"/>
      <c r="E33" s="14"/>
      <c r="F33" s="13"/>
      <c r="G33" s="84"/>
      <c r="H33" s="13"/>
      <c r="I33" s="89" t="s">
        <v>4</v>
      </c>
      <c r="J33" s="32"/>
      <c r="K33" s="32"/>
      <c r="L33" s="32"/>
      <c r="M33" s="32"/>
      <c r="N33" s="32"/>
      <c r="O33" s="32"/>
      <c r="P33" s="30"/>
      <c r="Q33" s="32"/>
      <c r="R33" s="32"/>
      <c r="S33" s="32"/>
      <c r="T33" s="32"/>
      <c r="U33" s="30"/>
      <c r="V33" s="128">
        <f t="shared" si="0"/>
        <v>0</v>
      </c>
      <c r="W33" s="14"/>
      <c r="X33" s="128" t="str">
        <f t="shared" si="1"/>
        <v>ok</v>
      </c>
    </row>
    <row r="34" spans="1:24" x14ac:dyDescent="0.3">
      <c r="A34" s="81">
        <v>15</v>
      </c>
      <c r="B34" s="81">
        <v>163</v>
      </c>
      <c r="C34" s="82" t="s">
        <v>63</v>
      </c>
      <c r="D34" s="14"/>
      <c r="E34" s="14"/>
      <c r="F34" s="13"/>
      <c r="G34" s="84"/>
      <c r="H34" s="13"/>
      <c r="I34" s="89" t="s">
        <v>4</v>
      </c>
      <c r="J34" s="32"/>
      <c r="K34" s="32"/>
      <c r="L34" s="32"/>
      <c r="M34" s="32"/>
      <c r="N34" s="32"/>
      <c r="O34" s="32"/>
      <c r="P34" s="30"/>
      <c r="Q34" s="32"/>
      <c r="R34" s="32"/>
      <c r="S34" s="32"/>
      <c r="T34" s="32"/>
      <c r="U34" s="30"/>
      <c r="V34" s="128">
        <f t="shared" si="0"/>
        <v>0</v>
      </c>
      <c r="W34" s="14"/>
      <c r="X34" s="128" t="str">
        <f t="shared" si="1"/>
        <v>ok</v>
      </c>
    </row>
    <row r="35" spans="1:24" x14ac:dyDescent="0.3">
      <c r="A35" s="81">
        <v>16</v>
      </c>
      <c r="B35" s="81">
        <v>163</v>
      </c>
      <c r="C35" s="82" t="s">
        <v>17</v>
      </c>
      <c r="D35" s="14"/>
      <c r="E35" s="14"/>
      <c r="F35" s="13"/>
      <c r="G35" s="84"/>
      <c r="H35" s="13"/>
      <c r="I35" s="89" t="s">
        <v>4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128">
        <f t="shared" si="0"/>
        <v>0</v>
      </c>
      <c r="W35" s="14"/>
      <c r="X35" s="128" t="str">
        <f t="shared" si="1"/>
        <v>ok</v>
      </c>
    </row>
    <row r="36" spans="1:24" x14ac:dyDescent="0.3">
      <c r="A36" s="81">
        <v>17</v>
      </c>
      <c r="B36" s="81">
        <v>214</v>
      </c>
      <c r="C36" s="82" t="s">
        <v>63</v>
      </c>
      <c r="D36" s="14"/>
      <c r="E36" s="14"/>
      <c r="F36" s="13"/>
      <c r="G36" s="84"/>
      <c r="H36" s="13"/>
      <c r="I36" s="89" t="s">
        <v>4</v>
      </c>
      <c r="J36" s="32"/>
      <c r="K36" s="32"/>
      <c r="L36" s="32"/>
      <c r="M36" s="32"/>
      <c r="N36" s="32"/>
      <c r="O36" s="32"/>
      <c r="P36" s="30"/>
      <c r="Q36" s="32"/>
      <c r="R36" s="32"/>
      <c r="S36" s="32"/>
      <c r="T36" s="32"/>
      <c r="U36" s="30"/>
      <c r="V36" s="128">
        <f t="shared" si="0"/>
        <v>0</v>
      </c>
      <c r="W36" s="41"/>
      <c r="X36" s="128" t="str">
        <f t="shared" si="1"/>
        <v>ok</v>
      </c>
    </row>
    <row r="37" spans="1:24" x14ac:dyDescent="0.3">
      <c r="A37" s="81">
        <v>18</v>
      </c>
      <c r="B37" s="81">
        <v>214</v>
      </c>
      <c r="C37" s="82" t="s">
        <v>17</v>
      </c>
      <c r="D37" s="14"/>
      <c r="E37" s="14"/>
      <c r="F37" s="13"/>
      <c r="G37" s="84"/>
      <c r="H37" s="13"/>
      <c r="I37" s="89" t="s">
        <v>4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128">
        <f t="shared" si="0"/>
        <v>0</v>
      </c>
      <c r="W37" s="14"/>
      <c r="X37" s="128" t="str">
        <f t="shared" si="1"/>
        <v>ok</v>
      </c>
    </row>
    <row r="38" spans="1:24" x14ac:dyDescent="0.3">
      <c r="A38" s="81">
        <v>19</v>
      </c>
      <c r="B38" s="81">
        <v>214</v>
      </c>
      <c r="C38" s="82" t="s">
        <v>17</v>
      </c>
      <c r="D38" s="14"/>
      <c r="E38" s="14"/>
      <c r="F38" s="13"/>
      <c r="G38" s="84"/>
      <c r="H38" s="13"/>
      <c r="I38" s="89" t="s">
        <v>4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128">
        <f t="shared" si="0"/>
        <v>0</v>
      </c>
      <c r="W38" s="14"/>
      <c r="X38" s="128" t="str">
        <f t="shared" si="1"/>
        <v>ok</v>
      </c>
    </row>
    <row r="39" spans="1:24" x14ac:dyDescent="0.3">
      <c r="A39" s="81">
        <v>20</v>
      </c>
      <c r="B39" s="81">
        <v>214</v>
      </c>
      <c r="C39" s="82" t="s">
        <v>17</v>
      </c>
      <c r="D39" s="14"/>
      <c r="E39" s="14"/>
      <c r="F39" s="13"/>
      <c r="G39" s="84"/>
      <c r="H39" s="13"/>
      <c r="I39" s="89" t="s">
        <v>4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128">
        <f t="shared" si="0"/>
        <v>0</v>
      </c>
      <c r="W39" s="14"/>
      <c r="X39" s="128" t="str">
        <f t="shared" si="1"/>
        <v>ok</v>
      </c>
    </row>
    <row r="40" spans="1:24" x14ac:dyDescent="0.3">
      <c r="A40" s="81">
        <v>21</v>
      </c>
      <c r="B40" s="81">
        <v>214</v>
      </c>
      <c r="C40" s="82" t="s">
        <v>17</v>
      </c>
      <c r="D40" s="14"/>
      <c r="E40" s="14"/>
      <c r="F40" s="13"/>
      <c r="G40" s="84"/>
      <c r="H40" s="13"/>
      <c r="I40" s="89" t="s">
        <v>4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128">
        <f t="shared" si="0"/>
        <v>0</v>
      </c>
      <c r="W40" s="14"/>
      <c r="X40" s="128" t="str">
        <f t="shared" si="1"/>
        <v>ok</v>
      </c>
    </row>
    <row r="41" spans="1:24" x14ac:dyDescent="0.3">
      <c r="A41" s="81">
        <v>22</v>
      </c>
      <c r="B41" s="81">
        <v>214</v>
      </c>
      <c r="C41" s="82" t="s">
        <v>17</v>
      </c>
      <c r="D41" s="14"/>
      <c r="E41" s="14"/>
      <c r="F41" s="13"/>
      <c r="G41" s="84"/>
      <c r="H41" s="13"/>
      <c r="I41" s="89" t="s">
        <v>4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128">
        <f t="shared" si="0"/>
        <v>0</v>
      </c>
      <c r="W41" s="14"/>
      <c r="X41" s="128" t="str">
        <f t="shared" si="1"/>
        <v>ok</v>
      </c>
    </row>
    <row r="42" spans="1:24" x14ac:dyDescent="0.3">
      <c r="A42" s="81">
        <v>23</v>
      </c>
      <c r="B42" s="81">
        <v>214</v>
      </c>
      <c r="C42" s="82" t="s">
        <v>17</v>
      </c>
      <c r="D42" s="14"/>
      <c r="E42" s="14"/>
      <c r="F42" s="13"/>
      <c r="G42" s="84"/>
      <c r="H42" s="13"/>
      <c r="I42" s="89" t="s">
        <v>4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128">
        <f t="shared" si="0"/>
        <v>0</v>
      </c>
      <c r="W42" s="14"/>
      <c r="X42" s="128" t="str">
        <f t="shared" si="1"/>
        <v>ok</v>
      </c>
    </row>
    <row r="43" spans="1:24" x14ac:dyDescent="0.3">
      <c r="A43" s="81">
        <v>24</v>
      </c>
      <c r="B43" s="81">
        <v>219</v>
      </c>
      <c r="C43" s="82" t="s">
        <v>63</v>
      </c>
      <c r="D43" s="14"/>
      <c r="E43" s="14"/>
      <c r="F43" s="13"/>
      <c r="G43" s="84"/>
      <c r="H43" s="13"/>
      <c r="I43" s="89" t="s">
        <v>4</v>
      </c>
      <c r="J43" s="32"/>
      <c r="K43" s="32"/>
      <c r="L43" s="32"/>
      <c r="M43" s="32"/>
      <c r="N43" s="32"/>
      <c r="O43" s="32"/>
      <c r="P43" s="30"/>
      <c r="Q43" s="32"/>
      <c r="R43" s="32"/>
      <c r="S43" s="32"/>
      <c r="T43" s="32"/>
      <c r="U43" s="30"/>
      <c r="V43" s="128">
        <f t="shared" si="0"/>
        <v>0</v>
      </c>
      <c r="W43" s="14"/>
      <c r="X43" s="128" t="str">
        <f t="shared" si="1"/>
        <v>ok</v>
      </c>
    </row>
    <row r="44" spans="1:24" x14ac:dyDescent="0.3">
      <c r="A44" s="81">
        <v>25</v>
      </c>
      <c r="B44" s="81">
        <v>219</v>
      </c>
      <c r="C44" s="82" t="s">
        <v>17</v>
      </c>
      <c r="D44" s="14"/>
      <c r="E44" s="14"/>
      <c r="F44" s="13"/>
      <c r="G44" s="84"/>
      <c r="H44" s="13"/>
      <c r="I44" s="89" t="s">
        <v>4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128">
        <f t="shared" si="0"/>
        <v>0</v>
      </c>
      <c r="W44" s="14"/>
      <c r="X44" s="128" t="str">
        <f t="shared" si="1"/>
        <v>ok</v>
      </c>
    </row>
    <row r="45" spans="1:24" x14ac:dyDescent="0.3">
      <c r="A45" s="81">
        <v>26</v>
      </c>
      <c r="B45" s="81">
        <v>230</v>
      </c>
      <c r="C45" s="82" t="s">
        <v>63</v>
      </c>
      <c r="D45" s="14"/>
      <c r="E45" s="14"/>
      <c r="F45" s="13"/>
      <c r="G45" s="84"/>
      <c r="H45" s="13"/>
      <c r="I45" s="89" t="s">
        <v>4</v>
      </c>
      <c r="J45" s="32"/>
      <c r="K45" s="32"/>
      <c r="L45" s="32"/>
      <c r="M45" s="32"/>
      <c r="N45" s="32"/>
      <c r="O45" s="32"/>
      <c r="P45" s="30"/>
      <c r="Q45" s="32"/>
      <c r="R45" s="32"/>
      <c r="S45" s="32"/>
      <c r="T45" s="32"/>
      <c r="U45" s="30"/>
      <c r="V45" s="128">
        <f t="shared" si="0"/>
        <v>0</v>
      </c>
      <c r="W45" s="14"/>
      <c r="X45" s="128" t="str">
        <f t="shared" si="1"/>
        <v>ok</v>
      </c>
    </row>
    <row r="46" spans="1:24" x14ac:dyDescent="0.3">
      <c r="A46" s="81">
        <v>27</v>
      </c>
      <c r="B46" s="81">
        <v>230</v>
      </c>
      <c r="C46" s="82" t="s">
        <v>63</v>
      </c>
      <c r="D46" s="14"/>
      <c r="E46" s="14"/>
      <c r="F46" s="13"/>
      <c r="G46" s="84"/>
      <c r="H46" s="13"/>
      <c r="I46" s="89" t="s">
        <v>4</v>
      </c>
      <c r="J46" s="32"/>
      <c r="K46" s="32"/>
      <c r="L46" s="32"/>
      <c r="M46" s="32"/>
      <c r="N46" s="32"/>
      <c r="O46" s="32"/>
      <c r="P46" s="30"/>
      <c r="Q46" s="32"/>
      <c r="R46" s="32"/>
      <c r="S46" s="32"/>
      <c r="T46" s="32"/>
      <c r="U46" s="30"/>
      <c r="V46" s="128">
        <f t="shared" si="0"/>
        <v>0</v>
      </c>
      <c r="W46" s="14"/>
      <c r="X46" s="128" t="str">
        <f t="shared" si="1"/>
        <v>ok</v>
      </c>
    </row>
    <row r="47" spans="1:24" x14ac:dyDescent="0.3">
      <c r="A47" s="81">
        <v>28</v>
      </c>
      <c r="B47" s="81">
        <v>230</v>
      </c>
      <c r="C47" s="82" t="s">
        <v>63</v>
      </c>
      <c r="D47" s="14"/>
      <c r="E47" s="14"/>
      <c r="F47" s="13"/>
      <c r="G47" s="84"/>
      <c r="H47" s="13"/>
      <c r="I47" s="89" t="s">
        <v>4</v>
      </c>
      <c r="J47" s="32"/>
      <c r="K47" s="32"/>
      <c r="L47" s="32"/>
      <c r="M47" s="32"/>
      <c r="N47" s="32"/>
      <c r="O47" s="32"/>
      <c r="P47" s="30"/>
      <c r="Q47" s="32"/>
      <c r="R47" s="32"/>
      <c r="S47" s="32"/>
      <c r="T47" s="32"/>
      <c r="U47" s="30"/>
      <c r="V47" s="128">
        <f t="shared" si="0"/>
        <v>0</v>
      </c>
      <c r="W47" s="14"/>
      <c r="X47" s="128" t="str">
        <f t="shared" si="1"/>
        <v>ok</v>
      </c>
    </row>
    <row r="48" spans="1:24" x14ac:dyDescent="0.3">
      <c r="A48" s="81">
        <v>29</v>
      </c>
      <c r="B48" s="81">
        <v>230</v>
      </c>
      <c r="C48" s="82" t="s">
        <v>63</v>
      </c>
      <c r="D48" s="14"/>
      <c r="E48" s="14"/>
      <c r="F48" s="13"/>
      <c r="G48" s="84"/>
      <c r="H48" s="13"/>
      <c r="I48" s="89" t="s">
        <v>4</v>
      </c>
      <c r="J48" s="32"/>
      <c r="K48" s="32"/>
      <c r="L48" s="32"/>
      <c r="M48" s="32"/>
      <c r="N48" s="32"/>
      <c r="O48" s="32"/>
      <c r="P48" s="30"/>
      <c r="Q48" s="32"/>
      <c r="R48" s="32"/>
      <c r="S48" s="32"/>
      <c r="T48" s="32"/>
      <c r="U48" s="30"/>
      <c r="V48" s="128">
        <f t="shared" si="0"/>
        <v>0</v>
      </c>
      <c r="W48" s="14"/>
      <c r="X48" s="128" t="str">
        <f t="shared" si="1"/>
        <v>ok</v>
      </c>
    </row>
    <row r="49" spans="1:27" x14ac:dyDescent="0.3">
      <c r="A49" s="81">
        <v>30</v>
      </c>
      <c r="B49" s="81">
        <v>230</v>
      </c>
      <c r="C49" s="82" t="s">
        <v>17</v>
      </c>
      <c r="D49" s="14"/>
      <c r="E49" s="14"/>
      <c r="F49" s="13"/>
      <c r="G49" s="84"/>
      <c r="H49" s="13"/>
      <c r="I49" s="89" t="s">
        <v>4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128">
        <f t="shared" si="0"/>
        <v>0</v>
      </c>
      <c r="W49" s="14"/>
      <c r="X49" s="128" t="str">
        <f t="shared" si="1"/>
        <v>ok</v>
      </c>
      <c r="AA49" s="7"/>
    </row>
    <row r="50" spans="1:27" ht="27" customHeight="1" x14ac:dyDescent="0.3">
      <c r="A50" s="16"/>
      <c r="B50" s="16"/>
      <c r="C50" s="16"/>
      <c r="D50" s="16"/>
      <c r="E50" s="51"/>
      <c r="F50" s="51"/>
      <c r="G50" s="51"/>
      <c r="H50" s="52">
        <f>SUM(H20:H49)</f>
        <v>0</v>
      </c>
      <c r="I50" s="54" t="s">
        <v>5</v>
      </c>
      <c r="J50" s="17">
        <f t="shared" ref="J50:U50" si="2">COUNTIF(J20:J49,"NC")</f>
        <v>0</v>
      </c>
      <c r="K50" s="17">
        <f t="shared" si="2"/>
        <v>0</v>
      </c>
      <c r="L50" s="17">
        <f t="shared" si="2"/>
        <v>0</v>
      </c>
      <c r="M50" s="17">
        <f t="shared" si="2"/>
        <v>0</v>
      </c>
      <c r="N50" s="17">
        <f t="shared" si="2"/>
        <v>0</v>
      </c>
      <c r="O50" s="17">
        <f t="shared" si="2"/>
        <v>0</v>
      </c>
      <c r="P50" s="17">
        <f t="shared" si="2"/>
        <v>0</v>
      </c>
      <c r="Q50" s="17">
        <f t="shared" si="2"/>
        <v>0</v>
      </c>
      <c r="R50" s="17">
        <f t="shared" si="2"/>
        <v>0</v>
      </c>
      <c r="S50" s="17">
        <f t="shared" si="2"/>
        <v>0</v>
      </c>
      <c r="T50" s="17">
        <f t="shared" si="2"/>
        <v>0</v>
      </c>
      <c r="U50" s="17">
        <f t="shared" si="2"/>
        <v>0</v>
      </c>
      <c r="V50" s="128">
        <f>SUM(V20:V49)</f>
        <v>0</v>
      </c>
      <c r="W50" s="122"/>
      <c r="X50" s="123"/>
    </row>
    <row r="51" spans="1:27" ht="39" customHeight="1" x14ac:dyDescent="0.3">
      <c r="A51" s="4"/>
      <c r="B51" s="20"/>
      <c r="C51" s="20"/>
      <c r="D51" s="20"/>
      <c r="E51" s="22"/>
      <c r="F51" s="22"/>
      <c r="G51" s="22"/>
      <c r="H51" s="53"/>
      <c r="I51" s="54" t="s">
        <v>6</v>
      </c>
      <c r="J51" s="127" t="e">
        <f>COUNTIF(J20:J49,"NC")/$L$12</f>
        <v>#DIV/0!</v>
      </c>
      <c r="K51" s="127" t="e">
        <f t="shared" ref="K51:U51" si="3">COUNTIF(K20:K49,"NC")/$L$12</f>
        <v>#DIV/0!</v>
      </c>
      <c r="L51" s="127" t="e">
        <f t="shared" si="3"/>
        <v>#DIV/0!</v>
      </c>
      <c r="M51" s="127" t="e">
        <f t="shared" si="3"/>
        <v>#DIV/0!</v>
      </c>
      <c r="N51" s="127" t="e">
        <f t="shared" si="3"/>
        <v>#DIV/0!</v>
      </c>
      <c r="O51" s="127" t="e">
        <f t="shared" si="3"/>
        <v>#DIV/0!</v>
      </c>
      <c r="P51" s="127" t="e">
        <f t="shared" si="3"/>
        <v>#DIV/0!</v>
      </c>
      <c r="Q51" s="127" t="e">
        <f t="shared" si="3"/>
        <v>#DIV/0!</v>
      </c>
      <c r="R51" s="127" t="e">
        <f t="shared" si="3"/>
        <v>#DIV/0!</v>
      </c>
      <c r="S51" s="127" t="e">
        <f t="shared" si="3"/>
        <v>#DIV/0!</v>
      </c>
      <c r="T51" s="127" t="e">
        <f t="shared" si="3"/>
        <v>#DIV/0!</v>
      </c>
      <c r="U51" s="127" t="e">
        <f t="shared" si="3"/>
        <v>#DIV/0!</v>
      </c>
      <c r="V51" s="129"/>
      <c r="W51" s="125" t="e">
        <f>AVERAGE(W20:W49)</f>
        <v>#DIV/0!</v>
      </c>
      <c r="X51" s="124"/>
    </row>
    <row r="52" spans="1:27" ht="10.5" customHeight="1" x14ac:dyDescent="0.3">
      <c r="A52" s="4"/>
      <c r="B52" s="20"/>
      <c r="C52" s="20"/>
      <c r="D52" s="20"/>
      <c r="E52" s="22"/>
      <c r="F52" s="22"/>
      <c r="G52" s="22"/>
      <c r="H52" s="3"/>
      <c r="I52" s="90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22"/>
      <c r="X52" s="22"/>
      <c r="Y52" s="3"/>
    </row>
    <row r="53" spans="1:27" ht="18" customHeight="1" x14ac:dyDescent="0.3">
      <c r="A53" s="91" t="s">
        <v>87</v>
      </c>
      <c r="B53" s="184" t="s">
        <v>95</v>
      </c>
      <c r="C53" s="184"/>
      <c r="D53" s="184"/>
      <c r="E53" s="184"/>
      <c r="F53" s="184"/>
      <c r="G53" s="184"/>
      <c r="H53" s="184"/>
      <c r="I53" s="184"/>
      <c r="J53" s="184"/>
      <c r="K53" s="184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22"/>
      <c r="X53" s="22"/>
    </row>
    <row r="54" spans="1:27" ht="16.5" customHeight="1" x14ac:dyDescent="0.3">
      <c r="A54" s="165" t="s">
        <v>96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55"/>
      <c r="X54" s="12"/>
      <c r="Y54" s="10"/>
    </row>
    <row r="55" spans="1:27" x14ac:dyDescent="0.3">
      <c r="A55" s="161" t="s">
        <v>97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</row>
    <row r="56" spans="1:27" x14ac:dyDescent="0.3">
      <c r="A56" s="161" t="s">
        <v>98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</row>
    <row r="57" spans="1:27" ht="15" thickBot="1" x14ac:dyDescent="0.35">
      <c r="A57" s="1"/>
      <c r="B57" s="4"/>
      <c r="C57" s="4"/>
      <c r="D57" s="4"/>
      <c r="E57" s="4"/>
      <c r="F57" s="4"/>
    </row>
    <row r="58" spans="1:27" x14ac:dyDescent="0.3">
      <c r="A58" s="48"/>
      <c r="B58" s="85" t="s">
        <v>65</v>
      </c>
      <c r="C58" s="155" t="s">
        <v>68</v>
      </c>
      <c r="D58" s="156"/>
      <c r="E58" s="157"/>
      <c r="F58" s="117"/>
    </row>
    <row r="59" spans="1:27" x14ac:dyDescent="0.3">
      <c r="A59" s="48"/>
      <c r="B59" s="64"/>
      <c r="C59" s="69" t="s">
        <v>36</v>
      </c>
      <c r="D59" s="70"/>
      <c r="E59" s="76"/>
      <c r="F59" s="118"/>
    </row>
    <row r="60" spans="1:27" x14ac:dyDescent="0.3">
      <c r="A60" s="48"/>
      <c r="B60" s="62"/>
      <c r="C60" s="158" t="s">
        <v>30</v>
      </c>
      <c r="D60" s="159"/>
      <c r="E60" s="160"/>
      <c r="F60" s="119"/>
    </row>
    <row r="61" spans="1:27" x14ac:dyDescent="0.3">
      <c r="A61" s="48"/>
      <c r="B61" s="61" t="s">
        <v>82</v>
      </c>
      <c r="C61" s="144" t="s">
        <v>26</v>
      </c>
      <c r="D61" s="145"/>
      <c r="E61" s="146"/>
      <c r="F61" s="116"/>
    </row>
    <row r="62" spans="1:27" x14ac:dyDescent="0.3">
      <c r="A62" s="48"/>
      <c r="B62" s="61" t="s">
        <v>60</v>
      </c>
      <c r="C62" s="144" t="s">
        <v>27</v>
      </c>
      <c r="D62" s="145"/>
      <c r="E62" s="146"/>
      <c r="F62" s="116"/>
    </row>
    <row r="63" spans="1:27" x14ac:dyDescent="0.3">
      <c r="A63" s="48"/>
      <c r="B63" s="61" t="s">
        <v>49</v>
      </c>
      <c r="C63" s="144" t="s">
        <v>28</v>
      </c>
      <c r="D63" s="145"/>
      <c r="E63" s="146"/>
      <c r="F63" s="116"/>
    </row>
    <row r="64" spans="1:27" x14ac:dyDescent="0.3">
      <c r="A64" s="48"/>
      <c r="B64" s="61" t="s">
        <v>50</v>
      </c>
      <c r="C64" s="144" t="s">
        <v>29</v>
      </c>
      <c r="D64" s="145"/>
      <c r="E64" s="146"/>
      <c r="F64" s="116"/>
    </row>
    <row r="65" spans="1:6" x14ac:dyDescent="0.3">
      <c r="A65" s="48"/>
      <c r="B65" s="62"/>
      <c r="C65" s="158" t="s">
        <v>31</v>
      </c>
      <c r="D65" s="159"/>
      <c r="E65" s="160"/>
      <c r="F65" s="119"/>
    </row>
    <row r="66" spans="1:6" x14ac:dyDescent="0.3">
      <c r="A66" s="48"/>
      <c r="B66" s="61" t="s">
        <v>51</v>
      </c>
      <c r="C66" s="144" t="s">
        <v>32</v>
      </c>
      <c r="D66" s="145"/>
      <c r="E66" s="146"/>
      <c r="F66" s="116"/>
    </row>
    <row r="67" spans="1:6" x14ac:dyDescent="0.3">
      <c r="A67" s="48"/>
      <c r="B67" s="61" t="s">
        <v>61</v>
      </c>
      <c r="C67" s="144" t="s">
        <v>33</v>
      </c>
      <c r="D67" s="145"/>
      <c r="E67" s="146"/>
      <c r="F67" s="116"/>
    </row>
    <row r="68" spans="1:6" x14ac:dyDescent="0.3">
      <c r="A68" s="8"/>
      <c r="B68" s="61" t="s">
        <v>52</v>
      </c>
      <c r="C68" s="144" t="s">
        <v>34</v>
      </c>
      <c r="D68" s="145"/>
      <c r="E68" s="146"/>
      <c r="F68" s="116"/>
    </row>
    <row r="69" spans="1:6" x14ac:dyDescent="0.3">
      <c r="A69" s="8"/>
      <c r="B69" s="61" t="s">
        <v>53</v>
      </c>
      <c r="C69" s="144" t="s">
        <v>35</v>
      </c>
      <c r="D69" s="145"/>
      <c r="E69" s="146"/>
      <c r="F69" s="116"/>
    </row>
    <row r="70" spans="1:6" x14ac:dyDescent="0.3">
      <c r="A70" s="8"/>
      <c r="B70" s="63"/>
      <c r="C70" s="212" t="s">
        <v>37</v>
      </c>
      <c r="D70" s="213"/>
      <c r="E70" s="214"/>
      <c r="F70" s="120"/>
    </row>
    <row r="71" spans="1:6" x14ac:dyDescent="0.3">
      <c r="A71" s="8"/>
      <c r="B71" s="61" t="s">
        <v>54</v>
      </c>
      <c r="C71" s="144" t="s">
        <v>38</v>
      </c>
      <c r="D71" s="145"/>
      <c r="E71" s="146"/>
      <c r="F71" s="116"/>
    </row>
    <row r="72" spans="1:6" x14ac:dyDescent="0.3">
      <c r="A72" s="8"/>
      <c r="B72" s="61" t="s">
        <v>55</v>
      </c>
      <c r="C72" s="144" t="s">
        <v>39</v>
      </c>
      <c r="D72" s="145"/>
      <c r="E72" s="146"/>
      <c r="F72" s="116"/>
    </row>
    <row r="73" spans="1:6" x14ac:dyDescent="0.3">
      <c r="A73" s="8"/>
      <c r="B73" s="61" t="s">
        <v>56</v>
      </c>
      <c r="C73" s="144" t="s">
        <v>40</v>
      </c>
      <c r="D73" s="145"/>
      <c r="E73" s="146"/>
      <c r="F73" s="116"/>
    </row>
    <row r="74" spans="1:6" x14ac:dyDescent="0.3">
      <c r="A74" s="8"/>
      <c r="B74" s="61" t="s">
        <v>57</v>
      </c>
      <c r="C74" s="144" t="s">
        <v>41</v>
      </c>
      <c r="D74" s="145"/>
      <c r="E74" s="146"/>
      <c r="F74" s="116"/>
    </row>
    <row r="75" spans="1:6" x14ac:dyDescent="0.3">
      <c r="A75" s="8"/>
      <c r="B75" s="64"/>
      <c r="C75" s="77" t="s">
        <v>42</v>
      </c>
      <c r="D75" s="50"/>
      <c r="E75" s="49"/>
      <c r="F75" s="118"/>
    </row>
    <row r="76" spans="1:6" x14ac:dyDescent="0.3">
      <c r="A76" s="8"/>
      <c r="B76" s="61" t="s">
        <v>58</v>
      </c>
      <c r="C76" s="144" t="s">
        <v>43</v>
      </c>
      <c r="D76" s="145"/>
      <c r="E76" s="146"/>
      <c r="F76" s="116"/>
    </row>
    <row r="77" spans="1:6" ht="15" thickBot="1" x14ac:dyDescent="0.35">
      <c r="A77" s="8"/>
      <c r="B77" s="65" t="s">
        <v>59</v>
      </c>
      <c r="C77" s="147" t="s">
        <v>44</v>
      </c>
      <c r="D77" s="148"/>
      <c r="E77" s="149"/>
      <c r="F77" s="116"/>
    </row>
    <row r="78" spans="1:6" x14ac:dyDescent="0.3">
      <c r="B78" s="45"/>
      <c r="C78" s="45"/>
    </row>
    <row r="79" spans="1:6" x14ac:dyDescent="0.3">
      <c r="B79" s="45"/>
      <c r="C79" s="45"/>
    </row>
    <row r="80" spans="1:6" x14ac:dyDescent="0.3">
      <c r="B80" s="45"/>
    </row>
  </sheetData>
  <mergeCells count="48">
    <mergeCell ref="C74:E74"/>
    <mergeCell ref="J12:K12"/>
    <mergeCell ref="J13:K13"/>
    <mergeCell ref="R3:W7"/>
    <mergeCell ref="A1:Y1"/>
    <mergeCell ref="B3:J3"/>
    <mergeCell ref="B4:J4"/>
    <mergeCell ref="B9:G9"/>
    <mergeCell ref="J9:P9"/>
    <mergeCell ref="J8:K8"/>
    <mergeCell ref="B7:C7"/>
    <mergeCell ref="I17:I19"/>
    <mergeCell ref="C71:E71"/>
    <mergeCell ref="C70:E70"/>
    <mergeCell ref="C72:E72"/>
    <mergeCell ref="C73:E73"/>
    <mergeCell ref="C69:E69"/>
    <mergeCell ref="A55:Y55"/>
    <mergeCell ref="J17:U17"/>
    <mergeCell ref="W16:W19"/>
    <mergeCell ref="A54:V54"/>
    <mergeCell ref="B17:B19"/>
    <mergeCell ref="C17:C19"/>
    <mergeCell ref="D17:D19"/>
    <mergeCell ref="G17:G19"/>
    <mergeCell ref="A16:A19"/>
    <mergeCell ref="X16:X19"/>
    <mergeCell ref="J18:P18"/>
    <mergeCell ref="Q18:U18"/>
    <mergeCell ref="E17:E19"/>
    <mergeCell ref="B53:K53"/>
    <mergeCell ref="H17:H19"/>
    <mergeCell ref="F17:F19"/>
    <mergeCell ref="C76:E76"/>
    <mergeCell ref="C77:E77"/>
    <mergeCell ref="B16:I16"/>
    <mergeCell ref="V16:V19"/>
    <mergeCell ref="C58:E58"/>
    <mergeCell ref="C61:E61"/>
    <mergeCell ref="C62:E62"/>
    <mergeCell ref="C63:E63"/>
    <mergeCell ref="C64:E64"/>
    <mergeCell ref="C60:E60"/>
    <mergeCell ref="A56:Y56"/>
    <mergeCell ref="C66:E66"/>
    <mergeCell ref="C67:E67"/>
    <mergeCell ref="C65:E65"/>
    <mergeCell ref="C68:E68"/>
  </mergeCells>
  <dataValidations count="1">
    <dataValidation type="list" allowBlank="1" showInputMessage="1" showErrorMessage="1" sqref="P43 P36 P45:P48 P20:P25 P27:P28 P32:P34 U36 U45:U48 U20:U25 U27:U28 U32:U34 U43">
      <formula1>#REF!</formula1>
    </dataValidation>
  </dataValidations>
  <printOptions horizontalCentered="1"/>
  <pageMargins left="0.11811023622047245" right="0.11811023622047245" top="0.15748031496062992" bottom="0.15748031496062992" header="0.11811023622047245" footer="0.19685039370078741"/>
  <pageSetup paperSize="8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Critères!$A$2:$A$4</xm:f>
          </x14:formula1>
          <xm:sqref>J20:J49 K20:O29 U37:U42 P37:P42 P26 U31 Q31:T49 Q20:T29 U49 U26 P35 U35 P44 U44 P49 P31 P29 K30:U30 U29 K31:O49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topLeftCell="K1" workbookViewId="0">
      <selection activeCell="D21" sqref="D21"/>
    </sheetView>
  </sheetViews>
  <sheetFormatPr baseColWidth="10" defaultRowHeight="14.4" x14ac:dyDescent="0.3"/>
  <cols>
    <col min="1" max="1" width="3.109375" customWidth="1"/>
    <col min="2" max="2" width="16.5546875" customWidth="1"/>
    <col min="3" max="3" width="24" customWidth="1"/>
    <col min="4" max="4" width="18" customWidth="1"/>
    <col min="5" max="6" width="16.33203125" customWidth="1"/>
    <col min="7" max="8" width="12.109375" customWidth="1"/>
    <col min="9" max="9" width="13.6640625" customWidth="1"/>
    <col min="10" max="10" width="13.109375" customWidth="1"/>
    <col min="11" max="11" width="11.88671875" customWidth="1"/>
    <col min="12" max="12" width="11.33203125" customWidth="1"/>
    <col min="13" max="13" width="10.33203125" customWidth="1"/>
    <col min="14" max="14" width="13.33203125" customWidth="1"/>
    <col min="15" max="15" width="12.109375" customWidth="1"/>
    <col min="16" max="16" width="12.6640625" customWidth="1"/>
    <col min="17" max="17" width="12.33203125" customWidth="1"/>
    <col min="18" max="18" width="14.44140625" customWidth="1"/>
    <col min="19" max="20" width="11.6640625" customWidth="1"/>
    <col min="21" max="21" width="12.44140625" customWidth="1"/>
    <col min="22" max="22" width="10.88671875" customWidth="1"/>
    <col min="23" max="23" width="37.6640625" customWidth="1"/>
    <col min="24" max="24" width="9.109375" customWidth="1"/>
    <col min="25" max="25" width="7.6640625" customWidth="1"/>
  </cols>
  <sheetData>
    <row r="1" spans="1:25" ht="18" x14ac:dyDescent="0.3">
      <c r="A1" s="196" t="s">
        <v>20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25" ht="15" thickBot="1" x14ac:dyDescent="0.35"/>
    <row r="3" spans="1:25" ht="16.5" customHeight="1" thickTop="1" thickBot="1" x14ac:dyDescent="0.35">
      <c r="A3" s="8"/>
      <c r="B3" s="197" t="s">
        <v>9</v>
      </c>
      <c r="C3" s="198"/>
      <c r="D3" s="198"/>
      <c r="E3" s="198"/>
      <c r="F3" s="198"/>
      <c r="G3" s="198"/>
      <c r="H3" s="198"/>
      <c r="I3" s="198"/>
      <c r="J3" s="216"/>
      <c r="K3" s="3"/>
      <c r="L3" s="3"/>
      <c r="M3" s="3"/>
      <c r="N3" s="3"/>
      <c r="O3" s="3"/>
      <c r="P3" s="3"/>
      <c r="Q3" s="3"/>
      <c r="R3" s="188" t="s">
        <v>107</v>
      </c>
      <c r="S3" s="188"/>
      <c r="T3" s="188"/>
      <c r="U3" s="188"/>
      <c r="V3" s="188"/>
      <c r="W3" s="188"/>
      <c r="X3" s="5"/>
      <c r="Y3" s="3"/>
    </row>
    <row r="4" spans="1:25" ht="15.75" customHeight="1" thickBot="1" x14ac:dyDescent="0.35">
      <c r="A4" s="8"/>
      <c r="B4" s="200" t="s">
        <v>10</v>
      </c>
      <c r="C4" s="201"/>
      <c r="D4" s="201"/>
      <c r="E4" s="201"/>
      <c r="F4" s="201"/>
      <c r="G4" s="201"/>
      <c r="H4" s="201"/>
      <c r="I4" s="201"/>
      <c r="J4" s="217"/>
      <c r="K4" s="3"/>
      <c r="L4" s="3"/>
      <c r="M4" s="3"/>
      <c r="N4" s="3"/>
      <c r="O4" s="3"/>
      <c r="P4" s="3"/>
      <c r="Q4" s="3"/>
      <c r="R4" s="191"/>
      <c r="S4" s="191"/>
      <c r="T4" s="191"/>
      <c r="U4" s="191"/>
      <c r="V4" s="191"/>
      <c r="W4" s="191"/>
      <c r="X4" s="5"/>
      <c r="Y4" s="3"/>
    </row>
    <row r="5" spans="1:25" x14ac:dyDescent="0.3">
      <c r="C5" s="9"/>
      <c r="D5" s="9"/>
      <c r="E5" s="9"/>
      <c r="F5" s="9"/>
      <c r="G5" s="9"/>
      <c r="H5" s="9"/>
      <c r="I5" s="38"/>
      <c r="R5" s="191"/>
      <c r="S5" s="191"/>
      <c r="T5" s="191"/>
      <c r="U5" s="191"/>
      <c r="V5" s="191"/>
      <c r="W5" s="191"/>
      <c r="X5" s="5"/>
      <c r="Y5" s="3"/>
    </row>
    <row r="6" spans="1:25" x14ac:dyDescent="0.3">
      <c r="B6" s="7" t="s">
        <v>88</v>
      </c>
      <c r="C6" s="86"/>
      <c r="D6" s="3"/>
      <c r="E6" s="3"/>
      <c r="F6" s="3"/>
      <c r="G6" s="3"/>
      <c r="H6" s="3"/>
      <c r="I6" s="35"/>
      <c r="J6" s="35"/>
      <c r="K6" s="35"/>
      <c r="R6" s="191"/>
      <c r="S6" s="191"/>
      <c r="T6" s="191"/>
      <c r="U6" s="191"/>
      <c r="V6" s="191"/>
      <c r="W6" s="191"/>
      <c r="X6" s="5"/>
      <c r="Y6" s="3"/>
    </row>
    <row r="7" spans="1:25" x14ac:dyDescent="0.3">
      <c r="B7" s="208"/>
      <c r="C7" s="208"/>
      <c r="D7" s="3"/>
      <c r="E7" s="3"/>
      <c r="F7" s="3"/>
      <c r="G7" s="3"/>
      <c r="H7" s="3"/>
      <c r="I7" s="35"/>
      <c r="J7" s="35"/>
      <c r="K7" s="35"/>
      <c r="R7" s="191"/>
      <c r="S7" s="191"/>
      <c r="T7" s="191"/>
      <c r="U7" s="191"/>
      <c r="V7" s="191"/>
      <c r="W7" s="191"/>
      <c r="X7" s="5"/>
      <c r="Y7" s="3"/>
    </row>
    <row r="8" spans="1:25" x14ac:dyDescent="0.3">
      <c r="B8" s="3" t="s">
        <v>11</v>
      </c>
      <c r="C8" s="3"/>
      <c r="D8" s="3"/>
      <c r="E8" s="3"/>
      <c r="F8" s="3"/>
      <c r="G8" s="3"/>
      <c r="H8" s="3"/>
      <c r="I8" s="35"/>
      <c r="J8" s="207" t="s">
        <v>69</v>
      </c>
      <c r="K8" s="207"/>
      <c r="R8" s="191"/>
      <c r="S8" s="191"/>
      <c r="T8" s="191"/>
      <c r="U8" s="191"/>
      <c r="V8" s="191"/>
      <c r="W8" s="191"/>
      <c r="X8" s="5"/>
      <c r="Y8" s="3"/>
    </row>
    <row r="9" spans="1:25" x14ac:dyDescent="0.3">
      <c r="B9" s="203"/>
      <c r="C9" s="204"/>
      <c r="D9" s="204"/>
      <c r="E9" s="204"/>
      <c r="F9" s="204"/>
      <c r="G9" s="205"/>
      <c r="H9" s="93"/>
      <c r="I9" s="39"/>
      <c r="J9" s="206"/>
      <c r="K9" s="206"/>
      <c r="L9" s="206"/>
      <c r="M9" s="206"/>
      <c r="N9" s="206"/>
      <c r="O9" s="206"/>
      <c r="P9" s="206"/>
      <c r="Q9" s="3"/>
      <c r="R9" s="191"/>
      <c r="S9" s="191"/>
      <c r="T9" s="191"/>
      <c r="U9" s="191"/>
      <c r="V9" s="191"/>
      <c r="W9" s="191"/>
      <c r="X9" s="3"/>
    </row>
    <row r="10" spans="1:25" x14ac:dyDescent="0.3">
      <c r="K10" s="33"/>
      <c r="L10" s="33"/>
      <c r="M10" s="33"/>
      <c r="N10" s="33"/>
      <c r="O10" s="33"/>
      <c r="P10" s="33"/>
      <c r="Q10" s="33"/>
      <c r="R10" s="191"/>
      <c r="S10" s="191"/>
      <c r="T10" s="191"/>
      <c r="U10" s="191"/>
      <c r="V10" s="191"/>
      <c r="W10" s="191"/>
    </row>
    <row r="11" spans="1:25" x14ac:dyDescent="0.3">
      <c r="K11" s="33"/>
      <c r="L11" s="33"/>
      <c r="M11" s="33"/>
      <c r="N11" s="33"/>
      <c r="O11" s="33"/>
      <c r="P11" s="33"/>
      <c r="Q11" s="33"/>
      <c r="S11" s="3"/>
    </row>
    <row r="12" spans="1:25" x14ac:dyDescent="0.3">
      <c r="G12" s="23" t="s">
        <v>14</v>
      </c>
      <c r="H12" s="23"/>
      <c r="I12" s="24"/>
      <c r="J12" s="215" t="s">
        <v>15</v>
      </c>
      <c r="K12" s="215"/>
      <c r="L12" s="121">
        <f>COUNTA(D20:D49)</f>
        <v>0</v>
      </c>
      <c r="M12" s="35"/>
      <c r="N12" s="35"/>
      <c r="O12" s="35"/>
      <c r="P12" s="35"/>
      <c r="Q12" s="35"/>
    </row>
    <row r="13" spans="1:25" x14ac:dyDescent="0.3">
      <c r="J13" s="215" t="s">
        <v>16</v>
      </c>
      <c r="K13" s="215"/>
      <c r="L13" s="134" t="e">
        <f>COUNTIF(X20:X49,"anomalie")/L12</f>
        <v>#DIV/0!</v>
      </c>
      <c r="M13" s="35"/>
      <c r="N13" s="35"/>
      <c r="O13" s="35"/>
      <c r="P13" s="35"/>
      <c r="Q13" s="35"/>
    </row>
    <row r="14" spans="1:25" x14ac:dyDescent="0.3">
      <c r="K14" s="33"/>
      <c r="L14" s="33"/>
      <c r="M14" s="33"/>
      <c r="N14" s="33"/>
      <c r="O14" s="33"/>
      <c r="P14" s="33"/>
      <c r="Q14" s="33"/>
    </row>
    <row r="15" spans="1:25" ht="15" thickBot="1" x14ac:dyDescent="0.35">
      <c r="B15" s="79"/>
      <c r="C15" s="87" t="s">
        <v>85</v>
      </c>
      <c r="D15" s="80"/>
      <c r="E15" s="35"/>
      <c r="F15" s="35"/>
      <c r="G15" s="11"/>
      <c r="H15" s="11"/>
      <c r="J15" s="3"/>
      <c r="K15" s="35"/>
      <c r="L15" s="35"/>
      <c r="M15" s="35"/>
      <c r="N15" s="35"/>
      <c r="O15" s="35"/>
      <c r="P15" s="35"/>
      <c r="Q15" s="35"/>
    </row>
    <row r="16" spans="1:25" ht="29.25" customHeight="1" x14ac:dyDescent="0.3">
      <c r="A16" s="175"/>
      <c r="B16" s="150" t="s">
        <v>62</v>
      </c>
      <c r="C16" s="151"/>
      <c r="D16" s="151"/>
      <c r="E16" s="151"/>
      <c r="F16" s="151"/>
      <c r="G16" s="151"/>
      <c r="H16" s="151"/>
      <c r="I16" s="152"/>
      <c r="J16" s="56" t="s">
        <v>64</v>
      </c>
      <c r="K16" s="56" t="s">
        <v>64</v>
      </c>
      <c r="L16" s="56" t="s">
        <v>64</v>
      </c>
      <c r="M16" s="56" t="s">
        <v>64</v>
      </c>
      <c r="N16" s="56" t="s">
        <v>64</v>
      </c>
      <c r="O16" s="56" t="s">
        <v>64</v>
      </c>
      <c r="P16" s="66" t="s">
        <v>3</v>
      </c>
      <c r="Q16" s="56" t="s">
        <v>64</v>
      </c>
      <c r="R16" s="31" t="s">
        <v>64</v>
      </c>
      <c r="S16" s="31" t="s">
        <v>64</v>
      </c>
      <c r="T16" s="31" t="s">
        <v>64</v>
      </c>
      <c r="U16" s="31" t="s">
        <v>3</v>
      </c>
      <c r="V16" s="153" t="s">
        <v>2</v>
      </c>
      <c r="W16" s="153" t="s">
        <v>7</v>
      </c>
      <c r="X16" s="178" t="s">
        <v>101</v>
      </c>
    </row>
    <row r="17" spans="1:25" ht="18.75" customHeight="1" x14ac:dyDescent="0.3">
      <c r="A17" s="176"/>
      <c r="B17" s="166" t="s">
        <v>18</v>
      </c>
      <c r="C17" s="169" t="s">
        <v>19</v>
      </c>
      <c r="D17" s="172" t="s">
        <v>83</v>
      </c>
      <c r="E17" s="141" t="s">
        <v>66</v>
      </c>
      <c r="F17" s="141" t="s">
        <v>106</v>
      </c>
      <c r="G17" s="141" t="s">
        <v>84</v>
      </c>
      <c r="H17" s="141" t="s">
        <v>67</v>
      </c>
      <c r="I17" s="209" t="s">
        <v>1</v>
      </c>
      <c r="J17" s="163" t="s">
        <v>80</v>
      </c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42"/>
      <c r="W17" s="142"/>
      <c r="X17" s="179"/>
    </row>
    <row r="18" spans="1:25" ht="21.75" customHeight="1" x14ac:dyDescent="0.3">
      <c r="A18" s="176"/>
      <c r="B18" s="167"/>
      <c r="C18" s="170"/>
      <c r="D18" s="173"/>
      <c r="E18" s="142"/>
      <c r="F18" s="142"/>
      <c r="G18" s="142"/>
      <c r="H18" s="142"/>
      <c r="I18" s="210"/>
      <c r="J18" s="182" t="s">
        <v>77</v>
      </c>
      <c r="K18" s="182"/>
      <c r="L18" s="182"/>
      <c r="M18" s="182"/>
      <c r="N18" s="182"/>
      <c r="O18" s="182"/>
      <c r="P18" s="183"/>
      <c r="Q18" s="182" t="s">
        <v>25</v>
      </c>
      <c r="R18" s="182"/>
      <c r="S18" s="182"/>
      <c r="T18" s="182"/>
      <c r="U18" s="182"/>
      <c r="V18" s="142"/>
      <c r="W18" s="142"/>
      <c r="X18" s="179"/>
    </row>
    <row r="19" spans="1:25" ht="72" x14ac:dyDescent="0.3">
      <c r="A19" s="177"/>
      <c r="B19" s="168"/>
      <c r="C19" s="171"/>
      <c r="D19" s="174"/>
      <c r="E19" s="143"/>
      <c r="F19" s="143"/>
      <c r="G19" s="143"/>
      <c r="H19" s="143"/>
      <c r="I19" s="211"/>
      <c r="J19" s="60" t="s">
        <v>70</v>
      </c>
      <c r="K19" s="78" t="s">
        <v>71</v>
      </c>
      <c r="L19" s="78" t="s">
        <v>72</v>
      </c>
      <c r="M19" s="78" t="s">
        <v>73</v>
      </c>
      <c r="N19" s="71" t="s">
        <v>74</v>
      </c>
      <c r="O19" s="78" t="s">
        <v>86</v>
      </c>
      <c r="P19" s="68" t="s">
        <v>75</v>
      </c>
      <c r="Q19" s="67" t="s">
        <v>76</v>
      </c>
      <c r="R19" s="43" t="s">
        <v>99</v>
      </c>
      <c r="S19" s="44" t="s">
        <v>78</v>
      </c>
      <c r="T19" s="59" t="s">
        <v>102</v>
      </c>
      <c r="U19" s="75" t="s">
        <v>79</v>
      </c>
      <c r="V19" s="154"/>
      <c r="W19" s="154"/>
      <c r="X19" s="180"/>
    </row>
    <row r="20" spans="1:25" x14ac:dyDescent="0.3">
      <c r="A20" s="81">
        <v>1</v>
      </c>
      <c r="B20" s="82">
        <v>139</v>
      </c>
      <c r="C20" s="82" t="s">
        <v>63</v>
      </c>
      <c r="D20" s="13"/>
      <c r="E20" s="13"/>
      <c r="F20" s="13"/>
      <c r="G20" s="83"/>
      <c r="H20" s="13"/>
      <c r="I20" s="88" t="s">
        <v>4</v>
      </c>
      <c r="J20" s="32"/>
      <c r="K20" s="32"/>
      <c r="L20" s="32"/>
      <c r="M20" s="32"/>
      <c r="N20" s="32"/>
      <c r="O20" s="32"/>
      <c r="P20" s="30"/>
      <c r="Q20" s="32"/>
      <c r="R20" s="32"/>
      <c r="S20" s="32"/>
      <c r="T20" s="32"/>
      <c r="U20" s="30"/>
      <c r="V20" s="128">
        <f>COUNTIF(J20:U20,"NC")</f>
        <v>0</v>
      </c>
      <c r="W20" s="15"/>
      <c r="X20" s="128" t="str">
        <f>IF(V20=0, "ok", "anomalie")</f>
        <v>ok</v>
      </c>
      <c r="Y20" s="6"/>
    </row>
    <row r="21" spans="1:25" x14ac:dyDescent="0.3">
      <c r="A21" s="81">
        <v>2</v>
      </c>
      <c r="B21" s="82">
        <v>139</v>
      </c>
      <c r="C21" s="82" t="s">
        <v>63</v>
      </c>
      <c r="D21" s="14"/>
      <c r="E21" s="14"/>
      <c r="F21" s="13"/>
      <c r="G21" s="83"/>
      <c r="H21" s="13"/>
      <c r="I21" s="89" t="s">
        <v>4</v>
      </c>
      <c r="J21" s="32"/>
      <c r="K21" s="32"/>
      <c r="L21" s="32"/>
      <c r="M21" s="32"/>
      <c r="N21" s="32"/>
      <c r="O21" s="32"/>
      <c r="P21" s="30"/>
      <c r="Q21" s="32"/>
      <c r="R21" s="32"/>
      <c r="S21" s="32"/>
      <c r="T21" s="32"/>
      <c r="U21" s="30"/>
      <c r="V21" s="128">
        <f t="shared" ref="V21:V49" si="0">COUNTIF(J21:U21,"NC")</f>
        <v>0</v>
      </c>
      <c r="W21" s="14"/>
      <c r="X21" s="128" t="str">
        <f t="shared" ref="X21:X49" si="1">IF(V21=0, "ok", "anomalie")</f>
        <v>ok</v>
      </c>
    </row>
    <row r="22" spans="1:25" x14ac:dyDescent="0.3">
      <c r="A22" s="81">
        <v>3</v>
      </c>
      <c r="B22" s="82">
        <v>139</v>
      </c>
      <c r="C22" s="82" t="s">
        <v>63</v>
      </c>
      <c r="D22" s="14"/>
      <c r="E22" s="14"/>
      <c r="F22" s="13"/>
      <c r="G22" s="83"/>
      <c r="H22" s="13"/>
      <c r="I22" s="89" t="s">
        <v>4</v>
      </c>
      <c r="J22" s="32"/>
      <c r="K22" s="32"/>
      <c r="L22" s="32"/>
      <c r="M22" s="32"/>
      <c r="N22" s="32"/>
      <c r="O22" s="32"/>
      <c r="P22" s="30"/>
      <c r="Q22" s="32"/>
      <c r="R22" s="32"/>
      <c r="S22" s="32"/>
      <c r="T22" s="32"/>
      <c r="U22" s="30"/>
      <c r="V22" s="128">
        <f t="shared" si="0"/>
        <v>0</v>
      </c>
      <c r="W22" s="14"/>
      <c r="X22" s="128" t="str">
        <f t="shared" si="1"/>
        <v>ok</v>
      </c>
    </row>
    <row r="23" spans="1:25" x14ac:dyDescent="0.3">
      <c r="A23" s="81">
        <v>4</v>
      </c>
      <c r="B23" s="82">
        <v>139</v>
      </c>
      <c r="C23" s="82" t="s">
        <v>63</v>
      </c>
      <c r="D23" s="14"/>
      <c r="E23" s="14"/>
      <c r="F23" s="13"/>
      <c r="G23" s="83"/>
      <c r="H23" s="13"/>
      <c r="I23" s="89" t="s">
        <v>4</v>
      </c>
      <c r="J23" s="32"/>
      <c r="K23" s="32"/>
      <c r="L23" s="32"/>
      <c r="M23" s="32"/>
      <c r="N23" s="32"/>
      <c r="O23" s="32"/>
      <c r="P23" s="30"/>
      <c r="Q23" s="32"/>
      <c r="R23" s="32"/>
      <c r="S23" s="32"/>
      <c r="T23" s="32"/>
      <c r="U23" s="30"/>
      <c r="V23" s="128">
        <f t="shared" si="0"/>
        <v>0</v>
      </c>
      <c r="W23" s="14"/>
      <c r="X23" s="128" t="str">
        <f t="shared" si="1"/>
        <v>ok</v>
      </c>
    </row>
    <row r="24" spans="1:25" x14ac:dyDescent="0.3">
      <c r="A24" s="81">
        <v>5</v>
      </c>
      <c r="B24" s="82">
        <v>139</v>
      </c>
      <c r="C24" s="82" t="s">
        <v>63</v>
      </c>
      <c r="D24" s="14"/>
      <c r="E24" s="14"/>
      <c r="F24" s="13"/>
      <c r="G24" s="83"/>
      <c r="H24" s="13"/>
      <c r="I24" s="89" t="s">
        <v>4</v>
      </c>
      <c r="J24" s="32"/>
      <c r="K24" s="32"/>
      <c r="L24" s="32"/>
      <c r="M24" s="32"/>
      <c r="N24" s="32"/>
      <c r="O24" s="32"/>
      <c r="P24" s="30"/>
      <c r="Q24" s="32"/>
      <c r="R24" s="32"/>
      <c r="S24" s="32"/>
      <c r="T24" s="32"/>
      <c r="U24" s="30"/>
      <c r="V24" s="128">
        <f t="shared" si="0"/>
        <v>0</v>
      </c>
      <c r="W24" s="14"/>
      <c r="X24" s="128" t="str">
        <f t="shared" si="1"/>
        <v>ok</v>
      </c>
    </row>
    <row r="25" spans="1:25" x14ac:dyDescent="0.3">
      <c r="A25" s="81">
        <v>6</v>
      </c>
      <c r="B25" s="82">
        <v>139</v>
      </c>
      <c r="C25" s="82" t="s">
        <v>63</v>
      </c>
      <c r="D25" s="14"/>
      <c r="E25" s="14"/>
      <c r="F25" s="13"/>
      <c r="G25" s="84"/>
      <c r="H25" s="13"/>
      <c r="I25" s="89" t="s">
        <v>4</v>
      </c>
      <c r="J25" s="32"/>
      <c r="K25" s="32"/>
      <c r="L25" s="32"/>
      <c r="M25" s="32"/>
      <c r="N25" s="32"/>
      <c r="O25" s="32"/>
      <c r="P25" s="30"/>
      <c r="Q25" s="32"/>
      <c r="R25" s="32"/>
      <c r="S25" s="32"/>
      <c r="T25" s="32"/>
      <c r="U25" s="30"/>
      <c r="V25" s="128">
        <f t="shared" si="0"/>
        <v>0</v>
      </c>
      <c r="W25" s="14"/>
      <c r="X25" s="128" t="str">
        <f t="shared" si="1"/>
        <v>ok</v>
      </c>
    </row>
    <row r="26" spans="1:25" x14ac:dyDescent="0.3">
      <c r="A26" s="81">
        <v>7</v>
      </c>
      <c r="B26" s="82">
        <v>140</v>
      </c>
      <c r="C26" s="82" t="s">
        <v>63</v>
      </c>
      <c r="D26" s="14"/>
      <c r="E26" s="14"/>
      <c r="F26" s="13"/>
      <c r="G26" s="84"/>
      <c r="H26" s="13"/>
      <c r="I26" s="89" t="s">
        <v>4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128">
        <f t="shared" si="0"/>
        <v>0</v>
      </c>
      <c r="W26" s="14"/>
      <c r="X26" s="128" t="str">
        <f t="shared" si="1"/>
        <v>ok</v>
      </c>
    </row>
    <row r="27" spans="1:25" x14ac:dyDescent="0.3">
      <c r="A27" s="81">
        <v>8</v>
      </c>
      <c r="B27" s="82">
        <v>140</v>
      </c>
      <c r="C27" s="82" t="s">
        <v>63</v>
      </c>
      <c r="D27" s="14"/>
      <c r="E27" s="14"/>
      <c r="F27" s="13"/>
      <c r="G27" s="84"/>
      <c r="H27" s="13"/>
      <c r="I27" s="89" t="s">
        <v>4</v>
      </c>
      <c r="J27" s="32"/>
      <c r="K27" s="32"/>
      <c r="L27" s="32"/>
      <c r="M27" s="32"/>
      <c r="N27" s="32"/>
      <c r="O27" s="32"/>
      <c r="P27" s="30"/>
      <c r="Q27" s="32"/>
      <c r="R27" s="32"/>
      <c r="S27" s="32"/>
      <c r="T27" s="32"/>
      <c r="U27" s="30"/>
      <c r="V27" s="128">
        <f t="shared" si="0"/>
        <v>0</v>
      </c>
      <c r="W27" s="14"/>
      <c r="X27" s="128" t="str">
        <f t="shared" si="1"/>
        <v>ok</v>
      </c>
    </row>
    <row r="28" spans="1:25" x14ac:dyDescent="0.3">
      <c r="A28" s="81">
        <v>9</v>
      </c>
      <c r="B28" s="82">
        <v>140</v>
      </c>
      <c r="C28" s="82" t="s">
        <v>63</v>
      </c>
      <c r="D28" s="14"/>
      <c r="E28" s="14"/>
      <c r="F28" s="13"/>
      <c r="G28" s="84"/>
      <c r="H28" s="13"/>
      <c r="I28" s="89" t="s">
        <v>4</v>
      </c>
      <c r="J28" s="32"/>
      <c r="K28" s="32"/>
      <c r="L28" s="32"/>
      <c r="M28" s="32"/>
      <c r="N28" s="32"/>
      <c r="O28" s="32"/>
      <c r="P28" s="30"/>
      <c r="Q28" s="32"/>
      <c r="R28" s="32"/>
      <c r="S28" s="32"/>
      <c r="T28" s="32"/>
      <c r="U28" s="30"/>
      <c r="V28" s="128">
        <f t="shared" si="0"/>
        <v>0</v>
      </c>
      <c r="W28" s="14"/>
      <c r="X28" s="128" t="str">
        <f t="shared" si="1"/>
        <v>ok</v>
      </c>
    </row>
    <row r="29" spans="1:25" x14ac:dyDescent="0.3">
      <c r="A29" s="81">
        <v>10</v>
      </c>
      <c r="B29" s="82">
        <v>140</v>
      </c>
      <c r="C29" s="82" t="s">
        <v>17</v>
      </c>
      <c r="D29" s="14"/>
      <c r="E29" s="14"/>
      <c r="F29" s="13"/>
      <c r="G29" s="84"/>
      <c r="H29" s="13"/>
      <c r="I29" s="89" t="s">
        <v>4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128">
        <f t="shared" si="0"/>
        <v>0</v>
      </c>
      <c r="W29" s="14"/>
      <c r="X29" s="128" t="str">
        <f t="shared" si="1"/>
        <v>ok</v>
      </c>
    </row>
    <row r="30" spans="1:25" x14ac:dyDescent="0.3">
      <c r="A30" s="81">
        <v>11</v>
      </c>
      <c r="B30" s="82">
        <v>140</v>
      </c>
      <c r="C30" s="82" t="s">
        <v>17</v>
      </c>
      <c r="D30" s="14"/>
      <c r="E30" s="14"/>
      <c r="F30" s="13"/>
      <c r="G30" s="84"/>
      <c r="H30" s="13"/>
      <c r="I30" s="89" t="s">
        <v>4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28">
        <f t="shared" si="0"/>
        <v>0</v>
      </c>
      <c r="W30" s="14"/>
      <c r="X30" s="128" t="str">
        <f t="shared" si="1"/>
        <v>ok</v>
      </c>
    </row>
    <row r="31" spans="1:25" x14ac:dyDescent="0.3">
      <c r="A31" s="81">
        <v>12</v>
      </c>
      <c r="B31" s="82">
        <v>140</v>
      </c>
      <c r="C31" s="82" t="s">
        <v>17</v>
      </c>
      <c r="D31" s="14"/>
      <c r="E31" s="14"/>
      <c r="F31" s="13"/>
      <c r="G31" s="84"/>
      <c r="H31" s="13"/>
      <c r="I31" s="89" t="s">
        <v>4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128">
        <f t="shared" si="0"/>
        <v>0</v>
      </c>
      <c r="W31" s="14"/>
      <c r="X31" s="128" t="str">
        <f t="shared" si="1"/>
        <v>ok</v>
      </c>
    </row>
    <row r="32" spans="1:25" x14ac:dyDescent="0.3">
      <c r="A32" s="81">
        <v>13</v>
      </c>
      <c r="B32" s="81">
        <v>141</v>
      </c>
      <c r="C32" s="82" t="s">
        <v>63</v>
      </c>
      <c r="D32" s="14"/>
      <c r="E32" s="14"/>
      <c r="F32" s="13"/>
      <c r="G32" s="84"/>
      <c r="H32" s="13"/>
      <c r="I32" s="89" t="s">
        <v>4</v>
      </c>
      <c r="J32" s="32"/>
      <c r="K32" s="32"/>
      <c r="L32" s="32"/>
      <c r="M32" s="32"/>
      <c r="N32" s="32"/>
      <c r="O32" s="32"/>
      <c r="P32" s="30"/>
      <c r="Q32" s="32"/>
      <c r="R32" s="32"/>
      <c r="S32" s="32"/>
      <c r="T32" s="32"/>
      <c r="U32" s="30"/>
      <c r="V32" s="128">
        <f t="shared" si="0"/>
        <v>0</v>
      </c>
      <c r="W32" s="14"/>
      <c r="X32" s="128" t="str">
        <f t="shared" si="1"/>
        <v>ok</v>
      </c>
    </row>
    <row r="33" spans="1:24" x14ac:dyDescent="0.3">
      <c r="A33" s="81">
        <v>14</v>
      </c>
      <c r="B33" s="81">
        <v>141</v>
      </c>
      <c r="C33" s="82" t="s">
        <v>63</v>
      </c>
      <c r="D33" s="14"/>
      <c r="E33" s="14"/>
      <c r="F33" s="13"/>
      <c r="G33" s="84"/>
      <c r="H33" s="13"/>
      <c r="I33" s="89" t="s">
        <v>4</v>
      </c>
      <c r="J33" s="32"/>
      <c r="K33" s="32"/>
      <c r="L33" s="32"/>
      <c r="M33" s="32"/>
      <c r="N33" s="32"/>
      <c r="O33" s="32"/>
      <c r="P33" s="30"/>
      <c r="Q33" s="32"/>
      <c r="R33" s="32"/>
      <c r="S33" s="32"/>
      <c r="T33" s="32"/>
      <c r="U33" s="30"/>
      <c r="V33" s="128">
        <f t="shared" si="0"/>
        <v>0</v>
      </c>
      <c r="W33" s="14"/>
      <c r="X33" s="128" t="str">
        <f t="shared" si="1"/>
        <v>ok</v>
      </c>
    </row>
    <row r="34" spans="1:24" x14ac:dyDescent="0.3">
      <c r="A34" s="81">
        <v>15</v>
      </c>
      <c r="B34" s="81">
        <v>141</v>
      </c>
      <c r="C34" s="82" t="s">
        <v>63</v>
      </c>
      <c r="D34" s="14"/>
      <c r="E34" s="14"/>
      <c r="F34" s="13"/>
      <c r="G34" s="84"/>
      <c r="H34" s="13"/>
      <c r="I34" s="89" t="s">
        <v>4</v>
      </c>
      <c r="J34" s="32"/>
      <c r="K34" s="32"/>
      <c r="L34" s="32"/>
      <c r="M34" s="32"/>
      <c r="N34" s="32"/>
      <c r="O34" s="32"/>
      <c r="P34" s="30"/>
      <c r="Q34" s="32"/>
      <c r="R34" s="32"/>
      <c r="S34" s="32"/>
      <c r="T34" s="32"/>
      <c r="U34" s="30"/>
      <c r="V34" s="128">
        <f t="shared" si="0"/>
        <v>0</v>
      </c>
      <c r="W34" s="14"/>
      <c r="X34" s="128" t="str">
        <f t="shared" si="1"/>
        <v>ok</v>
      </c>
    </row>
    <row r="35" spans="1:24" x14ac:dyDescent="0.3">
      <c r="A35" s="81">
        <v>16</v>
      </c>
      <c r="B35" s="81">
        <v>141</v>
      </c>
      <c r="C35" s="82" t="s">
        <v>63</v>
      </c>
      <c r="D35" s="14"/>
      <c r="E35" s="14"/>
      <c r="F35" s="13"/>
      <c r="G35" s="84"/>
      <c r="H35" s="13"/>
      <c r="I35" s="89" t="s">
        <v>4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128">
        <f t="shared" si="0"/>
        <v>0</v>
      </c>
      <c r="W35" s="14"/>
      <c r="X35" s="128" t="str">
        <f t="shared" si="1"/>
        <v>ok</v>
      </c>
    </row>
    <row r="36" spans="1:24" x14ac:dyDescent="0.3">
      <c r="A36" s="81">
        <v>17</v>
      </c>
      <c r="B36" s="81">
        <v>141</v>
      </c>
      <c r="C36" s="82" t="s">
        <v>17</v>
      </c>
      <c r="D36" s="14"/>
      <c r="E36" s="14"/>
      <c r="F36" s="13"/>
      <c r="G36" s="84"/>
      <c r="H36" s="13"/>
      <c r="I36" s="89" t="s">
        <v>4</v>
      </c>
      <c r="J36" s="32"/>
      <c r="K36" s="32"/>
      <c r="L36" s="32"/>
      <c r="M36" s="32"/>
      <c r="N36" s="32"/>
      <c r="O36" s="32"/>
      <c r="P36" s="30"/>
      <c r="Q36" s="32"/>
      <c r="R36" s="32"/>
      <c r="S36" s="32"/>
      <c r="T36" s="32"/>
      <c r="U36" s="30"/>
      <c r="V36" s="128">
        <f t="shared" si="0"/>
        <v>0</v>
      </c>
      <c r="W36" s="41"/>
      <c r="X36" s="128" t="str">
        <f t="shared" si="1"/>
        <v>ok</v>
      </c>
    </row>
    <row r="37" spans="1:24" x14ac:dyDescent="0.3">
      <c r="A37" s="81">
        <v>18</v>
      </c>
      <c r="B37" s="81">
        <v>141</v>
      </c>
      <c r="C37" s="82" t="s">
        <v>17</v>
      </c>
      <c r="D37" s="14"/>
      <c r="E37" s="14"/>
      <c r="F37" s="13"/>
      <c r="G37" s="84"/>
      <c r="H37" s="13"/>
      <c r="I37" s="89" t="s">
        <v>4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128">
        <f t="shared" si="0"/>
        <v>0</v>
      </c>
      <c r="W37" s="14"/>
      <c r="X37" s="128" t="str">
        <f t="shared" si="1"/>
        <v>ok</v>
      </c>
    </row>
    <row r="38" spans="1:24" x14ac:dyDescent="0.3">
      <c r="A38" s="81">
        <v>19</v>
      </c>
      <c r="B38" s="81">
        <v>141</v>
      </c>
      <c r="C38" s="82" t="s">
        <v>17</v>
      </c>
      <c r="D38" s="14"/>
      <c r="E38" s="14"/>
      <c r="F38" s="13"/>
      <c r="G38" s="84"/>
      <c r="H38" s="13"/>
      <c r="I38" s="89" t="s">
        <v>4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128">
        <f t="shared" si="0"/>
        <v>0</v>
      </c>
      <c r="W38" s="14"/>
      <c r="X38" s="128" t="str">
        <f t="shared" si="1"/>
        <v>ok</v>
      </c>
    </row>
    <row r="39" spans="1:24" x14ac:dyDescent="0.3">
      <c r="A39" s="81">
        <v>20</v>
      </c>
      <c r="B39" s="81">
        <v>141</v>
      </c>
      <c r="C39" s="82" t="s">
        <v>17</v>
      </c>
      <c r="D39" s="14"/>
      <c r="E39" s="14"/>
      <c r="F39" s="13"/>
      <c r="G39" s="84"/>
      <c r="H39" s="13"/>
      <c r="I39" s="89" t="s">
        <v>4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128">
        <f t="shared" si="0"/>
        <v>0</v>
      </c>
      <c r="W39" s="14"/>
      <c r="X39" s="128" t="str">
        <f t="shared" si="1"/>
        <v>ok</v>
      </c>
    </row>
    <row r="40" spans="1:24" x14ac:dyDescent="0.3">
      <c r="A40" s="81">
        <v>21</v>
      </c>
      <c r="B40" s="81">
        <v>141</v>
      </c>
      <c r="C40" s="82" t="s">
        <v>17</v>
      </c>
      <c r="D40" s="14"/>
      <c r="E40" s="14"/>
      <c r="F40" s="13"/>
      <c r="G40" s="84"/>
      <c r="H40" s="13"/>
      <c r="I40" s="89" t="s">
        <v>4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128">
        <f t="shared" si="0"/>
        <v>0</v>
      </c>
      <c r="W40" s="14"/>
      <c r="X40" s="128" t="str">
        <f t="shared" si="1"/>
        <v>ok</v>
      </c>
    </row>
    <row r="41" spans="1:24" x14ac:dyDescent="0.3">
      <c r="A41" s="81">
        <v>22</v>
      </c>
      <c r="B41" s="81">
        <v>230</v>
      </c>
      <c r="C41" s="82" t="s">
        <v>63</v>
      </c>
      <c r="D41" s="14"/>
      <c r="E41" s="14"/>
      <c r="F41" s="13"/>
      <c r="G41" s="84"/>
      <c r="H41" s="13"/>
      <c r="I41" s="89" t="s">
        <v>4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128">
        <f t="shared" si="0"/>
        <v>0</v>
      </c>
      <c r="W41" s="14"/>
      <c r="X41" s="128" t="str">
        <f t="shared" si="1"/>
        <v>ok</v>
      </c>
    </row>
    <row r="42" spans="1:24" x14ac:dyDescent="0.3">
      <c r="A42" s="81">
        <v>23</v>
      </c>
      <c r="B42" s="81">
        <v>230</v>
      </c>
      <c r="C42" s="82" t="s">
        <v>63</v>
      </c>
      <c r="D42" s="14"/>
      <c r="E42" s="14"/>
      <c r="F42" s="13"/>
      <c r="G42" s="84"/>
      <c r="H42" s="13"/>
      <c r="I42" s="89" t="s">
        <v>4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128">
        <f t="shared" si="0"/>
        <v>0</v>
      </c>
      <c r="W42" s="14"/>
      <c r="X42" s="128" t="str">
        <f t="shared" si="1"/>
        <v>ok</v>
      </c>
    </row>
    <row r="43" spans="1:24" x14ac:dyDescent="0.3">
      <c r="A43" s="81">
        <v>24</v>
      </c>
      <c r="B43" s="81">
        <v>230</v>
      </c>
      <c r="C43" s="82" t="s">
        <v>63</v>
      </c>
      <c r="D43" s="14"/>
      <c r="E43" s="14"/>
      <c r="F43" s="13"/>
      <c r="G43" s="84"/>
      <c r="H43" s="13"/>
      <c r="I43" s="89" t="s">
        <v>4</v>
      </c>
      <c r="J43" s="32"/>
      <c r="K43" s="32"/>
      <c r="L43" s="32"/>
      <c r="M43" s="32"/>
      <c r="N43" s="32"/>
      <c r="O43" s="32"/>
      <c r="P43" s="30"/>
      <c r="Q43" s="32"/>
      <c r="R43" s="32"/>
      <c r="S43" s="32"/>
      <c r="T43" s="32"/>
      <c r="U43" s="30"/>
      <c r="V43" s="128">
        <f t="shared" si="0"/>
        <v>0</v>
      </c>
      <c r="W43" s="14"/>
      <c r="X43" s="128" t="str">
        <f t="shared" si="1"/>
        <v>ok</v>
      </c>
    </row>
    <row r="44" spans="1:24" x14ac:dyDescent="0.3">
      <c r="A44" s="81">
        <v>25</v>
      </c>
      <c r="B44" s="81">
        <v>230</v>
      </c>
      <c r="C44" s="82" t="s">
        <v>63</v>
      </c>
      <c r="D44" s="14"/>
      <c r="E44" s="14"/>
      <c r="F44" s="13"/>
      <c r="G44" s="84"/>
      <c r="H44" s="13"/>
      <c r="I44" s="89" t="s">
        <v>4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128">
        <f t="shared" si="0"/>
        <v>0</v>
      </c>
      <c r="W44" s="14"/>
      <c r="X44" s="128" t="str">
        <f t="shared" si="1"/>
        <v>ok</v>
      </c>
    </row>
    <row r="45" spans="1:24" x14ac:dyDescent="0.3">
      <c r="A45" s="81">
        <v>26</v>
      </c>
      <c r="B45" s="81">
        <v>230</v>
      </c>
      <c r="C45" s="82" t="s">
        <v>63</v>
      </c>
      <c r="D45" s="14"/>
      <c r="E45" s="14"/>
      <c r="F45" s="13"/>
      <c r="G45" s="84"/>
      <c r="H45" s="13"/>
      <c r="I45" s="89" t="s">
        <v>4</v>
      </c>
      <c r="J45" s="32"/>
      <c r="K45" s="32"/>
      <c r="L45" s="32"/>
      <c r="M45" s="32"/>
      <c r="N45" s="32"/>
      <c r="O45" s="32"/>
      <c r="P45" s="30"/>
      <c r="Q45" s="32"/>
      <c r="R45" s="32"/>
      <c r="S45" s="32"/>
      <c r="T45" s="32"/>
      <c r="U45" s="30"/>
      <c r="V45" s="128">
        <f t="shared" si="0"/>
        <v>0</v>
      </c>
      <c r="W45" s="14"/>
      <c r="X45" s="128" t="str">
        <f t="shared" si="1"/>
        <v>ok</v>
      </c>
    </row>
    <row r="46" spans="1:24" x14ac:dyDescent="0.3">
      <c r="A46" s="81">
        <v>27</v>
      </c>
      <c r="B46" s="81">
        <v>230</v>
      </c>
      <c r="C46" s="82" t="s">
        <v>63</v>
      </c>
      <c r="D46" s="14"/>
      <c r="E46" s="14"/>
      <c r="F46" s="13"/>
      <c r="G46" s="84"/>
      <c r="H46" s="13"/>
      <c r="I46" s="89" t="s">
        <v>4</v>
      </c>
      <c r="J46" s="32"/>
      <c r="K46" s="32"/>
      <c r="L46" s="32"/>
      <c r="M46" s="32"/>
      <c r="N46" s="32"/>
      <c r="O46" s="32"/>
      <c r="P46" s="30"/>
      <c r="Q46" s="32"/>
      <c r="R46" s="32"/>
      <c r="S46" s="32"/>
      <c r="T46" s="32"/>
      <c r="U46" s="30"/>
      <c r="V46" s="128">
        <f t="shared" si="0"/>
        <v>0</v>
      </c>
      <c r="W46" s="14"/>
      <c r="X46" s="128" t="str">
        <f t="shared" si="1"/>
        <v>ok</v>
      </c>
    </row>
    <row r="47" spans="1:24" x14ac:dyDescent="0.3">
      <c r="A47" s="81">
        <v>28</v>
      </c>
      <c r="B47" s="81">
        <v>230</v>
      </c>
      <c r="C47" s="82" t="s">
        <v>17</v>
      </c>
      <c r="D47" s="14"/>
      <c r="E47" s="14"/>
      <c r="F47" s="13"/>
      <c r="G47" s="84"/>
      <c r="H47" s="13"/>
      <c r="I47" s="89" t="s">
        <v>4</v>
      </c>
      <c r="J47" s="32"/>
      <c r="K47" s="32"/>
      <c r="L47" s="32"/>
      <c r="M47" s="32"/>
      <c r="N47" s="32"/>
      <c r="O47" s="32"/>
      <c r="P47" s="30"/>
      <c r="Q47" s="32"/>
      <c r="R47" s="32"/>
      <c r="S47" s="32"/>
      <c r="T47" s="32"/>
      <c r="U47" s="30"/>
      <c r="V47" s="128">
        <f t="shared" si="0"/>
        <v>0</v>
      </c>
      <c r="W47" s="14"/>
      <c r="X47" s="128" t="str">
        <f t="shared" si="1"/>
        <v>ok</v>
      </c>
    </row>
    <row r="48" spans="1:24" x14ac:dyDescent="0.3">
      <c r="A48" s="81">
        <v>29</v>
      </c>
      <c r="B48" s="81">
        <v>230</v>
      </c>
      <c r="C48" s="82" t="s">
        <v>17</v>
      </c>
      <c r="D48" s="14"/>
      <c r="E48" s="14"/>
      <c r="F48" s="13"/>
      <c r="G48" s="84"/>
      <c r="H48" s="13"/>
      <c r="I48" s="89" t="s">
        <v>4</v>
      </c>
      <c r="J48" s="32"/>
      <c r="K48" s="32"/>
      <c r="L48" s="32"/>
      <c r="M48" s="32"/>
      <c r="N48" s="32"/>
      <c r="O48" s="32"/>
      <c r="P48" s="30"/>
      <c r="Q48" s="32"/>
      <c r="R48" s="32"/>
      <c r="S48" s="32"/>
      <c r="T48" s="32"/>
      <c r="U48" s="30"/>
      <c r="V48" s="128">
        <f t="shared" si="0"/>
        <v>0</v>
      </c>
      <c r="W48" s="14"/>
      <c r="X48" s="128" t="str">
        <f t="shared" si="1"/>
        <v>ok</v>
      </c>
    </row>
    <row r="49" spans="1:25" x14ac:dyDescent="0.3">
      <c r="A49" s="81">
        <v>30</v>
      </c>
      <c r="B49" s="81">
        <v>230</v>
      </c>
      <c r="C49" s="82" t="s">
        <v>17</v>
      </c>
      <c r="D49" s="14"/>
      <c r="E49" s="14"/>
      <c r="F49" s="13"/>
      <c r="G49" s="84"/>
      <c r="H49" s="13"/>
      <c r="I49" s="89" t="s">
        <v>4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128">
        <f t="shared" si="0"/>
        <v>0</v>
      </c>
      <c r="W49" s="14"/>
      <c r="X49" s="128" t="str">
        <f t="shared" si="1"/>
        <v>ok</v>
      </c>
    </row>
    <row r="50" spans="1:25" x14ac:dyDescent="0.3">
      <c r="A50" s="16"/>
      <c r="B50" s="16"/>
      <c r="C50" s="16"/>
      <c r="D50" s="16"/>
      <c r="E50" s="51"/>
      <c r="F50" s="51"/>
      <c r="G50" s="51"/>
      <c r="H50" s="52">
        <f>SUM(H20:H49)</f>
        <v>0</v>
      </c>
      <c r="I50" s="54" t="s">
        <v>5</v>
      </c>
      <c r="J50" s="17">
        <f t="shared" ref="J50:U50" si="2">COUNTIF(J20:J49,"NC")</f>
        <v>0</v>
      </c>
      <c r="K50" s="17">
        <f t="shared" si="2"/>
        <v>0</v>
      </c>
      <c r="L50" s="17">
        <f t="shared" si="2"/>
        <v>0</v>
      </c>
      <c r="M50" s="17">
        <f t="shared" si="2"/>
        <v>0</v>
      </c>
      <c r="N50" s="17">
        <f t="shared" si="2"/>
        <v>0</v>
      </c>
      <c r="O50" s="17">
        <f t="shared" si="2"/>
        <v>0</v>
      </c>
      <c r="P50" s="17">
        <f t="shared" si="2"/>
        <v>0</v>
      </c>
      <c r="Q50" s="17">
        <f t="shared" si="2"/>
        <v>0</v>
      </c>
      <c r="R50" s="17">
        <f t="shared" si="2"/>
        <v>0</v>
      </c>
      <c r="S50" s="17">
        <f t="shared" si="2"/>
        <v>0</v>
      </c>
      <c r="T50" s="17">
        <f t="shared" si="2"/>
        <v>0</v>
      </c>
      <c r="U50" s="17">
        <f t="shared" si="2"/>
        <v>0</v>
      </c>
      <c r="V50" s="128">
        <f>SUM(V20:V49)</f>
        <v>0</v>
      </c>
      <c r="W50" s="18"/>
      <c r="X50" s="19"/>
    </row>
    <row r="51" spans="1:25" ht="42" customHeight="1" x14ac:dyDescent="0.3">
      <c r="A51" s="4"/>
      <c r="B51" s="20"/>
      <c r="C51" s="20"/>
      <c r="D51" s="20"/>
      <c r="E51" s="22"/>
      <c r="F51" s="22"/>
      <c r="G51" s="22"/>
      <c r="H51" s="53"/>
      <c r="I51" s="54" t="s">
        <v>6</v>
      </c>
      <c r="J51" s="127" t="e">
        <f>COUNTIF(J20:J49,"NC")/$L$12</f>
        <v>#DIV/0!</v>
      </c>
      <c r="K51" s="127" t="e">
        <f t="shared" ref="K51:U51" si="3">COUNTIF(K20:K49,"NC")/$L$12</f>
        <v>#DIV/0!</v>
      </c>
      <c r="L51" s="127" t="e">
        <f t="shared" si="3"/>
        <v>#DIV/0!</v>
      </c>
      <c r="M51" s="127" t="e">
        <f t="shared" si="3"/>
        <v>#DIV/0!</v>
      </c>
      <c r="N51" s="127" t="e">
        <f t="shared" si="3"/>
        <v>#DIV/0!</v>
      </c>
      <c r="O51" s="127" t="e">
        <f t="shared" si="3"/>
        <v>#DIV/0!</v>
      </c>
      <c r="P51" s="127" t="e">
        <f t="shared" si="3"/>
        <v>#DIV/0!</v>
      </c>
      <c r="Q51" s="127" t="e">
        <f t="shared" si="3"/>
        <v>#DIV/0!</v>
      </c>
      <c r="R51" s="127" t="e">
        <f t="shared" si="3"/>
        <v>#DIV/0!</v>
      </c>
      <c r="S51" s="127" t="e">
        <f t="shared" si="3"/>
        <v>#DIV/0!</v>
      </c>
      <c r="T51" s="127" t="e">
        <f t="shared" si="3"/>
        <v>#DIV/0!</v>
      </c>
      <c r="U51" s="127" t="e">
        <f t="shared" si="3"/>
        <v>#DIV/0!</v>
      </c>
      <c r="V51" s="126"/>
      <c r="W51" s="21"/>
      <c r="X51" s="22"/>
    </row>
    <row r="52" spans="1:25" ht="15" customHeight="1" x14ac:dyDescent="0.3">
      <c r="A52" s="4"/>
      <c r="B52" s="20"/>
      <c r="C52" s="20"/>
      <c r="D52" s="20"/>
      <c r="E52" s="22"/>
      <c r="F52" s="22"/>
      <c r="G52" s="22"/>
      <c r="H52" s="3"/>
      <c r="I52" s="90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22"/>
      <c r="X52" s="22"/>
    </row>
    <row r="53" spans="1:25" x14ac:dyDescent="0.3">
      <c r="A53" s="91" t="s">
        <v>87</v>
      </c>
      <c r="B53" s="184" t="s">
        <v>95</v>
      </c>
      <c r="C53" s="184"/>
      <c r="D53" s="184"/>
      <c r="E53" s="184"/>
      <c r="F53" s="184"/>
      <c r="G53" s="184"/>
      <c r="H53" s="184"/>
      <c r="I53" s="184"/>
      <c r="J53" s="184"/>
      <c r="K53" s="184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22"/>
      <c r="X53" s="22"/>
    </row>
    <row r="54" spans="1:25" x14ac:dyDescent="0.3">
      <c r="A54" s="165" t="s">
        <v>96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74"/>
      <c r="X54" s="74"/>
      <c r="Y54" s="10"/>
    </row>
    <row r="55" spans="1:25" x14ac:dyDescent="0.3">
      <c r="A55" s="161" t="s">
        <v>97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</row>
    <row r="56" spans="1:25" x14ac:dyDescent="0.3">
      <c r="A56" s="161" t="s">
        <v>98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</row>
    <row r="57" spans="1:25" ht="15" thickBot="1" x14ac:dyDescent="0.35">
      <c r="A57" s="1"/>
      <c r="B57" s="4"/>
      <c r="C57" s="4"/>
      <c r="D57" s="4"/>
      <c r="E57" s="4"/>
      <c r="F57" s="4"/>
    </row>
    <row r="58" spans="1:25" x14ac:dyDescent="0.3">
      <c r="A58" s="48"/>
      <c r="B58" s="85" t="s">
        <v>65</v>
      </c>
      <c r="C58" s="155" t="s">
        <v>68</v>
      </c>
      <c r="D58" s="156"/>
      <c r="E58" s="157"/>
      <c r="F58" s="117"/>
    </row>
    <row r="59" spans="1:25" x14ac:dyDescent="0.3">
      <c r="A59" s="48"/>
      <c r="B59" s="64"/>
      <c r="C59" s="72" t="s">
        <v>36</v>
      </c>
      <c r="D59" s="73"/>
      <c r="E59" s="76"/>
      <c r="F59" s="118"/>
    </row>
    <row r="60" spans="1:25" x14ac:dyDescent="0.3">
      <c r="A60" s="48"/>
      <c r="B60" s="62"/>
      <c r="C60" s="158" t="s">
        <v>30</v>
      </c>
      <c r="D60" s="159"/>
      <c r="E60" s="160"/>
      <c r="F60" s="119"/>
    </row>
    <row r="61" spans="1:25" x14ac:dyDescent="0.3">
      <c r="A61" s="48"/>
      <c r="B61" s="61" t="s">
        <v>82</v>
      </c>
      <c r="C61" s="144" t="s">
        <v>26</v>
      </c>
      <c r="D61" s="145"/>
      <c r="E61" s="146"/>
      <c r="F61" s="116"/>
    </row>
    <row r="62" spans="1:25" x14ac:dyDescent="0.3">
      <c r="A62" s="48"/>
      <c r="B62" s="61" t="s">
        <v>60</v>
      </c>
      <c r="C62" s="144" t="s">
        <v>27</v>
      </c>
      <c r="D62" s="145"/>
      <c r="E62" s="146"/>
      <c r="F62" s="116"/>
    </row>
    <row r="63" spans="1:25" x14ac:dyDescent="0.3">
      <c r="A63" s="48"/>
      <c r="B63" s="61" t="s">
        <v>49</v>
      </c>
      <c r="C63" s="144" t="s">
        <v>28</v>
      </c>
      <c r="D63" s="145"/>
      <c r="E63" s="146"/>
      <c r="F63" s="116"/>
    </row>
    <row r="64" spans="1:25" x14ac:dyDescent="0.3">
      <c r="A64" s="48"/>
      <c r="B64" s="61" t="s">
        <v>50</v>
      </c>
      <c r="C64" s="144" t="s">
        <v>29</v>
      </c>
      <c r="D64" s="145"/>
      <c r="E64" s="146"/>
      <c r="F64" s="116"/>
    </row>
    <row r="65" spans="1:6" x14ac:dyDescent="0.3">
      <c r="A65" s="48"/>
      <c r="B65" s="62"/>
      <c r="C65" s="158" t="s">
        <v>31</v>
      </c>
      <c r="D65" s="159"/>
      <c r="E65" s="160"/>
      <c r="F65" s="119"/>
    </row>
    <row r="66" spans="1:6" x14ac:dyDescent="0.3">
      <c r="A66" s="48"/>
      <c r="B66" s="61" t="s">
        <v>51</v>
      </c>
      <c r="C66" s="144" t="s">
        <v>32</v>
      </c>
      <c r="D66" s="145"/>
      <c r="E66" s="146"/>
      <c r="F66" s="116"/>
    </row>
    <row r="67" spans="1:6" x14ac:dyDescent="0.3">
      <c r="A67" s="48"/>
      <c r="B67" s="61" t="s">
        <v>61</v>
      </c>
      <c r="C67" s="144" t="s">
        <v>33</v>
      </c>
      <c r="D67" s="145"/>
      <c r="E67" s="146"/>
      <c r="F67" s="116"/>
    </row>
    <row r="68" spans="1:6" x14ac:dyDescent="0.3">
      <c r="A68" s="8"/>
      <c r="B68" s="61" t="s">
        <v>52</v>
      </c>
      <c r="C68" s="144" t="s">
        <v>34</v>
      </c>
      <c r="D68" s="145"/>
      <c r="E68" s="146"/>
      <c r="F68" s="116"/>
    </row>
    <row r="69" spans="1:6" x14ac:dyDescent="0.3">
      <c r="A69" s="8"/>
      <c r="B69" s="61" t="s">
        <v>53</v>
      </c>
      <c r="C69" s="144" t="s">
        <v>35</v>
      </c>
      <c r="D69" s="145"/>
      <c r="E69" s="146"/>
      <c r="F69" s="116"/>
    </row>
    <row r="70" spans="1:6" x14ac:dyDescent="0.3">
      <c r="A70" s="8"/>
      <c r="B70" s="63"/>
      <c r="C70" s="212" t="s">
        <v>37</v>
      </c>
      <c r="D70" s="213"/>
      <c r="E70" s="214"/>
      <c r="F70" s="120"/>
    </row>
    <row r="71" spans="1:6" x14ac:dyDescent="0.3">
      <c r="A71" s="8"/>
      <c r="B71" s="61" t="s">
        <v>54</v>
      </c>
      <c r="C71" s="144" t="s">
        <v>38</v>
      </c>
      <c r="D71" s="145"/>
      <c r="E71" s="146"/>
      <c r="F71" s="116"/>
    </row>
    <row r="72" spans="1:6" x14ac:dyDescent="0.3">
      <c r="A72" s="8"/>
      <c r="B72" s="61" t="s">
        <v>55</v>
      </c>
      <c r="C72" s="144" t="s">
        <v>39</v>
      </c>
      <c r="D72" s="145"/>
      <c r="E72" s="146"/>
      <c r="F72" s="116"/>
    </row>
    <row r="73" spans="1:6" x14ac:dyDescent="0.3">
      <c r="A73" s="8"/>
      <c r="B73" s="61" t="s">
        <v>56</v>
      </c>
      <c r="C73" s="144" t="s">
        <v>40</v>
      </c>
      <c r="D73" s="145"/>
      <c r="E73" s="146"/>
      <c r="F73" s="116"/>
    </row>
    <row r="74" spans="1:6" x14ac:dyDescent="0.3">
      <c r="A74" s="8"/>
      <c r="B74" s="61" t="s">
        <v>57</v>
      </c>
      <c r="C74" s="144" t="s">
        <v>41</v>
      </c>
      <c r="D74" s="145"/>
      <c r="E74" s="146"/>
      <c r="F74" s="116"/>
    </row>
    <row r="75" spans="1:6" x14ac:dyDescent="0.3">
      <c r="A75" s="8"/>
      <c r="B75" s="64"/>
      <c r="C75" s="77" t="s">
        <v>42</v>
      </c>
      <c r="D75" s="50"/>
      <c r="E75" s="49"/>
      <c r="F75" s="118"/>
    </row>
    <row r="76" spans="1:6" x14ac:dyDescent="0.3">
      <c r="A76" s="8"/>
      <c r="B76" s="61" t="s">
        <v>58</v>
      </c>
      <c r="C76" s="144" t="s">
        <v>43</v>
      </c>
      <c r="D76" s="145"/>
      <c r="E76" s="146"/>
      <c r="F76" s="116"/>
    </row>
    <row r="77" spans="1:6" ht="15" thickBot="1" x14ac:dyDescent="0.35">
      <c r="A77" s="8"/>
      <c r="B77" s="65" t="s">
        <v>59</v>
      </c>
      <c r="C77" s="147" t="s">
        <v>44</v>
      </c>
      <c r="D77" s="148"/>
      <c r="E77" s="149"/>
      <c r="F77" s="116"/>
    </row>
    <row r="78" spans="1:6" x14ac:dyDescent="0.3">
      <c r="B78" s="45"/>
    </row>
  </sheetData>
  <mergeCells count="48">
    <mergeCell ref="C76:E76"/>
    <mergeCell ref="C77:E77"/>
    <mergeCell ref="C69:E69"/>
    <mergeCell ref="C70:E70"/>
    <mergeCell ref="C71:E71"/>
    <mergeCell ref="C72:E72"/>
    <mergeCell ref="C73:E73"/>
    <mergeCell ref="C74:E74"/>
    <mergeCell ref="C64:E64"/>
    <mergeCell ref="C65:E65"/>
    <mergeCell ref="C66:E66"/>
    <mergeCell ref="C67:E67"/>
    <mergeCell ref="C68:E68"/>
    <mergeCell ref="B9:G9"/>
    <mergeCell ref="B7:C7"/>
    <mergeCell ref="A1:Y1"/>
    <mergeCell ref="B3:J3"/>
    <mergeCell ref="B4:J4"/>
    <mergeCell ref="J8:K8"/>
    <mergeCell ref="J9:P9"/>
    <mergeCell ref="R3:W10"/>
    <mergeCell ref="A16:A19"/>
    <mergeCell ref="B16:I16"/>
    <mergeCell ref="V16:V19"/>
    <mergeCell ref="J17:U17"/>
    <mergeCell ref="J18:P18"/>
    <mergeCell ref="Q18:U18"/>
    <mergeCell ref="J12:K12"/>
    <mergeCell ref="J13:K13"/>
    <mergeCell ref="X16:X19"/>
    <mergeCell ref="B17:B19"/>
    <mergeCell ref="C17:C19"/>
    <mergeCell ref="D17:D19"/>
    <mergeCell ref="E17:E19"/>
    <mergeCell ref="G17:G19"/>
    <mergeCell ref="H17:H19"/>
    <mergeCell ref="I17:I19"/>
    <mergeCell ref="W16:W19"/>
    <mergeCell ref="F17:F19"/>
    <mergeCell ref="B53:K53"/>
    <mergeCell ref="C60:E60"/>
    <mergeCell ref="C61:E61"/>
    <mergeCell ref="C62:E62"/>
    <mergeCell ref="C63:E63"/>
    <mergeCell ref="A54:V54"/>
    <mergeCell ref="A55:Y55"/>
    <mergeCell ref="A56:Y56"/>
    <mergeCell ref="C58:E58"/>
  </mergeCells>
  <dataValidations count="1">
    <dataValidation type="list" allowBlank="1" showInputMessage="1" showErrorMessage="1" sqref="P43 P36 P45:P48 P20:P25 P27:P28 P32:P34 U36 U45:U48 U20:U25 U27:U28 U32:U34 U43">
      <formula1>#REF!</formula1>
    </dataValidation>
  </dataValidations>
  <printOptions horizontalCentered="1"/>
  <pageMargins left="0.11811023622047245" right="0.11811023622047245" top="0.35433070866141736" bottom="0.35433070866141736" header="0.11811023622047245" footer="0.11811023622047245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Critères!$A$2:$A$4</xm:f>
          </x14:formula1>
          <xm:sqref>J20:J49 K20:O29 U37:U42 P37:P42 P26 U31 Q31:T49 Q20:T29 U49 U26 P35 U35 P44 U44 P49 P31 P29 K30:U30 U29 K31:O49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workbookViewId="0">
      <selection activeCell="D18" sqref="D18"/>
    </sheetView>
  </sheetViews>
  <sheetFormatPr baseColWidth="10" defaultRowHeight="14.4" x14ac:dyDescent="0.3"/>
  <cols>
    <col min="1" max="1" width="3.109375" customWidth="1"/>
    <col min="2" max="2" width="12.5546875" customWidth="1"/>
    <col min="3" max="3" width="21.6640625" customWidth="1"/>
    <col min="4" max="5" width="14.6640625" customWidth="1"/>
    <col min="6" max="6" width="13.33203125" customWidth="1"/>
    <col min="7" max="7" width="10.88671875" customWidth="1"/>
    <col min="8" max="8" width="12.109375" customWidth="1"/>
    <col min="9" max="9" width="13.5546875" customWidth="1"/>
    <col min="10" max="10" width="16.5546875" customWidth="1"/>
    <col min="11" max="11" width="14.33203125" customWidth="1"/>
    <col min="12" max="12" width="16.5546875" customWidth="1"/>
    <col min="13" max="13" width="15.5546875" customWidth="1"/>
    <col min="14" max="14" width="16.5546875" customWidth="1"/>
    <col min="15" max="15" width="16.109375" customWidth="1"/>
    <col min="16" max="16" width="11.33203125" customWidth="1"/>
    <col min="17" max="17" width="48.33203125" customWidth="1"/>
  </cols>
  <sheetData>
    <row r="1" spans="1:17" ht="18" x14ac:dyDescent="0.3">
      <c r="A1" s="196" t="s">
        <v>89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5" thickBot="1" x14ac:dyDescent="0.35"/>
    <row r="3" spans="1:17" ht="16.5" customHeight="1" thickBot="1" x14ac:dyDescent="0.35">
      <c r="A3" s="8"/>
      <c r="B3" s="220" t="s">
        <v>9</v>
      </c>
      <c r="C3" s="221"/>
      <c r="D3" s="221"/>
      <c r="E3" s="221"/>
      <c r="F3" s="221"/>
      <c r="G3" s="221"/>
      <c r="H3" s="221"/>
      <c r="I3" s="222"/>
      <c r="J3" s="3"/>
      <c r="K3" s="3"/>
      <c r="L3" s="3"/>
      <c r="M3" s="3"/>
      <c r="N3" s="3"/>
      <c r="O3" s="58"/>
      <c r="P3" s="58"/>
      <c r="Q3" s="58"/>
    </row>
    <row r="4" spans="1:17" ht="16.5" customHeight="1" thickBot="1" x14ac:dyDescent="0.35">
      <c r="A4" s="8"/>
      <c r="B4" s="200" t="s">
        <v>90</v>
      </c>
      <c r="C4" s="201"/>
      <c r="D4" s="201"/>
      <c r="E4" s="201"/>
      <c r="F4" s="201"/>
      <c r="G4" s="201"/>
      <c r="H4" s="201"/>
      <c r="I4" s="223"/>
      <c r="J4" s="3"/>
      <c r="K4" s="3"/>
      <c r="L4" s="3"/>
      <c r="M4" s="3"/>
      <c r="N4" s="3"/>
      <c r="O4" s="265" t="s">
        <v>109</v>
      </c>
      <c r="P4" s="265"/>
      <c r="Q4" s="265"/>
    </row>
    <row r="5" spans="1:17" x14ac:dyDescent="0.3">
      <c r="B5" s="224" t="s">
        <v>91</v>
      </c>
      <c r="C5" s="224"/>
      <c r="D5" s="224"/>
      <c r="E5" s="9"/>
      <c r="F5" s="9"/>
      <c r="G5" s="9"/>
      <c r="H5" s="38"/>
      <c r="I5" s="225" t="s">
        <v>69</v>
      </c>
      <c r="J5" s="226"/>
      <c r="K5" s="112"/>
      <c r="N5" s="3"/>
      <c r="O5" s="265"/>
      <c r="P5" s="265"/>
      <c r="Q5" s="265"/>
    </row>
    <row r="6" spans="1:17" x14ac:dyDescent="0.3">
      <c r="B6" s="203"/>
      <c r="C6" s="204"/>
      <c r="D6" s="204"/>
      <c r="E6" s="204"/>
      <c r="F6" s="204"/>
      <c r="G6" s="205"/>
      <c r="H6" s="39"/>
      <c r="I6" s="228"/>
      <c r="J6" s="229"/>
      <c r="K6" s="229"/>
      <c r="L6" s="229"/>
      <c r="M6" s="230"/>
      <c r="N6" s="111"/>
      <c r="O6" s="265"/>
      <c r="P6" s="265"/>
      <c r="Q6" s="265"/>
    </row>
    <row r="7" spans="1:17" x14ac:dyDescent="0.3">
      <c r="B7" s="227" t="s">
        <v>12</v>
      </c>
      <c r="C7" s="227"/>
      <c r="D7" s="28" t="s">
        <v>13</v>
      </c>
      <c r="E7" s="28"/>
      <c r="F7" s="28"/>
      <c r="G7" s="36"/>
      <c r="H7" s="37"/>
      <c r="I7" s="33"/>
      <c r="J7" s="33"/>
      <c r="K7" s="33"/>
      <c r="L7" s="33"/>
      <c r="M7" s="33"/>
      <c r="N7" s="35"/>
      <c r="O7" s="265"/>
      <c r="P7" s="265"/>
      <c r="Q7" s="265"/>
    </row>
    <row r="8" spans="1:17" x14ac:dyDescent="0.3">
      <c r="B8" s="25"/>
      <c r="C8" s="26"/>
      <c r="D8" s="27"/>
      <c r="E8" s="47"/>
      <c r="F8" s="115"/>
      <c r="G8" s="40"/>
      <c r="H8" s="40"/>
      <c r="I8" s="34"/>
      <c r="J8" s="34"/>
      <c r="K8" s="34"/>
      <c r="L8" s="34"/>
      <c r="M8" s="34"/>
      <c r="N8" s="34"/>
      <c r="O8" s="265"/>
      <c r="P8" s="265"/>
      <c r="Q8" s="265"/>
    </row>
    <row r="9" spans="1:17" x14ac:dyDescent="0.3">
      <c r="F9" s="3"/>
      <c r="J9" s="33"/>
      <c r="K9" s="33"/>
      <c r="L9" s="33"/>
      <c r="M9" s="33"/>
      <c r="N9" s="33"/>
      <c r="O9" s="265"/>
      <c r="P9" s="265"/>
      <c r="Q9" s="265"/>
    </row>
    <row r="10" spans="1:17" x14ac:dyDescent="0.3">
      <c r="G10" s="94" t="s">
        <v>14</v>
      </c>
      <c r="H10" s="95"/>
      <c r="I10" s="215" t="s">
        <v>15</v>
      </c>
      <c r="J10" s="215"/>
      <c r="K10" s="121">
        <f>COUNTA(F16:F28)</f>
        <v>0</v>
      </c>
      <c r="L10" s="111"/>
      <c r="M10" s="114"/>
      <c r="N10" s="35"/>
      <c r="O10" s="265"/>
      <c r="P10" s="265"/>
      <c r="Q10" s="265"/>
    </row>
    <row r="11" spans="1:17" x14ac:dyDescent="0.3">
      <c r="I11" s="215" t="s">
        <v>16</v>
      </c>
      <c r="J11" s="215"/>
      <c r="K11" s="135" t="e">
        <f>COUNTIF(Q16:Q28,"anomalie")/K10</f>
        <v>#DIV/0!</v>
      </c>
      <c r="L11" s="111"/>
      <c r="M11" s="35"/>
      <c r="N11" s="35"/>
      <c r="O11" s="265"/>
      <c r="P11" s="265"/>
      <c r="Q11" s="265"/>
    </row>
    <row r="12" spans="1:17" x14ac:dyDescent="0.3">
      <c r="J12" s="33"/>
      <c r="K12" s="33"/>
      <c r="L12" s="35"/>
      <c r="M12" s="33"/>
      <c r="N12" s="33"/>
      <c r="O12" s="265"/>
      <c r="P12" s="265"/>
      <c r="Q12" s="265"/>
    </row>
    <row r="13" spans="1:17" x14ac:dyDescent="0.3">
      <c r="C13" s="264"/>
      <c r="D13" s="263" t="s">
        <v>8</v>
      </c>
      <c r="E13" s="96"/>
      <c r="F13" s="35"/>
      <c r="G13" s="11"/>
      <c r="I13" s="3"/>
      <c r="J13" s="35"/>
      <c r="K13" s="35"/>
      <c r="L13" s="35"/>
      <c r="M13" s="35"/>
      <c r="N13" s="35"/>
      <c r="O13" s="35"/>
    </row>
    <row r="14" spans="1:17" ht="18.75" customHeight="1" x14ac:dyDescent="0.3">
      <c r="A14" s="231"/>
      <c r="B14" s="233" t="s">
        <v>18</v>
      </c>
      <c r="C14" s="235" t="s">
        <v>66</v>
      </c>
      <c r="D14" s="218" t="s">
        <v>106</v>
      </c>
      <c r="E14" s="218" t="s">
        <v>84</v>
      </c>
      <c r="F14" s="233" t="s">
        <v>0</v>
      </c>
      <c r="G14" s="235" t="s">
        <v>67</v>
      </c>
      <c r="H14" s="237" t="s">
        <v>1</v>
      </c>
      <c r="I14" s="239" t="s">
        <v>80</v>
      </c>
      <c r="J14" s="240"/>
      <c r="K14" s="240"/>
      <c r="L14" s="240"/>
      <c r="M14" s="240"/>
      <c r="N14" s="241"/>
      <c r="O14" s="242" t="s">
        <v>2</v>
      </c>
      <c r="P14" s="244" t="s">
        <v>7</v>
      </c>
      <c r="Q14" s="246" t="s">
        <v>92</v>
      </c>
    </row>
    <row r="15" spans="1:17" ht="66" customHeight="1" x14ac:dyDescent="0.3">
      <c r="A15" s="232"/>
      <c r="B15" s="234"/>
      <c r="C15" s="236"/>
      <c r="D15" s="219"/>
      <c r="E15" s="219"/>
      <c r="F15" s="234"/>
      <c r="G15" s="236"/>
      <c r="H15" s="238"/>
      <c r="I15" s="97" t="s">
        <v>94</v>
      </c>
      <c r="J15" s="113" t="s">
        <v>105</v>
      </c>
      <c r="K15" s="98" t="s">
        <v>103</v>
      </c>
      <c r="L15" s="98" t="s">
        <v>104</v>
      </c>
      <c r="M15" s="139" t="s">
        <v>110</v>
      </c>
      <c r="N15" s="140" t="s">
        <v>111</v>
      </c>
      <c r="O15" s="243"/>
      <c r="P15" s="245"/>
      <c r="Q15" s="247"/>
    </row>
    <row r="16" spans="1:17" x14ac:dyDescent="0.3">
      <c r="A16" s="81">
        <v>1</v>
      </c>
      <c r="B16" s="100"/>
      <c r="C16" s="137"/>
      <c r="D16" s="138"/>
      <c r="E16" s="136"/>
      <c r="F16" s="137"/>
      <c r="G16" s="137"/>
      <c r="H16" s="88" t="s">
        <v>4</v>
      </c>
      <c r="I16" s="102"/>
      <c r="J16" s="102"/>
      <c r="K16" s="102"/>
      <c r="L16" s="102"/>
      <c r="M16" s="102"/>
      <c r="N16" s="102"/>
      <c r="O16" s="130">
        <f>COUNTIF(I16:N16,"NC")</f>
        <v>0</v>
      </c>
      <c r="P16" s="131"/>
      <c r="Q16" s="130" t="str">
        <f>IF(O16=0, "ok", "anomalie")</f>
        <v>ok</v>
      </c>
    </row>
    <row r="17" spans="1:17" x14ac:dyDescent="0.3">
      <c r="A17" s="81">
        <v>2</v>
      </c>
      <c r="B17" s="100"/>
      <c r="C17" s="96"/>
      <c r="D17" s="96"/>
      <c r="E17" s="103"/>
      <c r="F17" s="96"/>
      <c r="G17" s="101"/>
      <c r="H17" s="89" t="s">
        <v>4</v>
      </c>
      <c r="I17" s="102"/>
      <c r="J17" s="102"/>
      <c r="K17" s="102"/>
      <c r="L17" s="102"/>
      <c r="M17" s="102"/>
      <c r="N17" s="102"/>
      <c r="O17" s="130">
        <f t="shared" ref="O17:O28" si="0">COUNTIF(I17:N17,"NC")</f>
        <v>0</v>
      </c>
      <c r="P17" s="132"/>
      <c r="Q17" s="130" t="str">
        <f t="shared" ref="Q17:Q28" si="1">IF(O17=0, "ok", "anomalie")</f>
        <v>ok</v>
      </c>
    </row>
    <row r="18" spans="1:17" x14ac:dyDescent="0.3">
      <c r="A18" s="81">
        <v>3</v>
      </c>
      <c r="B18" s="100"/>
      <c r="C18" s="96"/>
      <c r="D18" s="101"/>
      <c r="E18" s="104"/>
      <c r="F18" s="96"/>
      <c r="G18" s="101"/>
      <c r="H18" s="89" t="s">
        <v>4</v>
      </c>
      <c r="I18" s="102"/>
      <c r="J18" s="102"/>
      <c r="K18" s="102"/>
      <c r="L18" s="102"/>
      <c r="M18" s="102"/>
      <c r="N18" s="102"/>
      <c r="O18" s="130">
        <f t="shared" si="0"/>
        <v>0</v>
      </c>
      <c r="P18" s="132"/>
      <c r="Q18" s="130" t="str">
        <f t="shared" si="1"/>
        <v>ok</v>
      </c>
    </row>
    <row r="19" spans="1:17" x14ac:dyDescent="0.3">
      <c r="A19" s="81">
        <v>4</v>
      </c>
      <c r="B19" s="100"/>
      <c r="C19" s="96"/>
      <c r="D19" s="101"/>
      <c r="E19" s="104"/>
      <c r="F19" s="96"/>
      <c r="G19" s="101"/>
      <c r="H19" s="89" t="s">
        <v>4</v>
      </c>
      <c r="I19" s="102"/>
      <c r="J19" s="102"/>
      <c r="K19" s="102"/>
      <c r="L19" s="102"/>
      <c r="M19" s="102"/>
      <c r="N19" s="102"/>
      <c r="O19" s="130">
        <f t="shared" si="0"/>
        <v>0</v>
      </c>
      <c r="P19" s="132"/>
      <c r="Q19" s="130" t="str">
        <f t="shared" si="1"/>
        <v>ok</v>
      </c>
    </row>
    <row r="20" spans="1:17" x14ac:dyDescent="0.3">
      <c r="A20" s="81">
        <v>5</v>
      </c>
      <c r="B20" s="100"/>
      <c r="C20" s="96"/>
      <c r="D20" s="101"/>
      <c r="E20" s="104"/>
      <c r="F20" s="96"/>
      <c r="G20" s="101"/>
      <c r="H20" s="89" t="s">
        <v>4</v>
      </c>
      <c r="I20" s="102"/>
      <c r="J20" s="102"/>
      <c r="K20" s="102"/>
      <c r="L20" s="102"/>
      <c r="M20" s="102"/>
      <c r="N20" s="102"/>
      <c r="O20" s="130">
        <f t="shared" si="0"/>
        <v>0</v>
      </c>
      <c r="P20" s="132"/>
      <c r="Q20" s="130" t="str">
        <f t="shared" si="1"/>
        <v>ok</v>
      </c>
    </row>
    <row r="21" spans="1:17" x14ac:dyDescent="0.3">
      <c r="A21" s="81">
        <v>6</v>
      </c>
      <c r="B21" s="100"/>
      <c r="C21" s="96"/>
      <c r="D21" s="101"/>
      <c r="E21" s="104"/>
      <c r="F21" s="96"/>
      <c r="G21" s="101"/>
      <c r="H21" s="89" t="s">
        <v>4</v>
      </c>
      <c r="I21" s="102"/>
      <c r="J21" s="102"/>
      <c r="K21" s="102"/>
      <c r="L21" s="102"/>
      <c r="M21" s="102"/>
      <c r="N21" s="102"/>
      <c r="O21" s="130">
        <f t="shared" si="0"/>
        <v>0</v>
      </c>
      <c r="P21" s="132"/>
      <c r="Q21" s="130" t="str">
        <f t="shared" si="1"/>
        <v>ok</v>
      </c>
    </row>
    <row r="22" spans="1:17" x14ac:dyDescent="0.3">
      <c r="A22" s="81">
        <v>7</v>
      </c>
      <c r="B22" s="100"/>
      <c r="C22" s="96"/>
      <c r="D22" s="101"/>
      <c r="E22" s="104"/>
      <c r="F22" s="96"/>
      <c r="G22" s="101"/>
      <c r="H22" s="89" t="s">
        <v>4</v>
      </c>
      <c r="I22" s="102"/>
      <c r="J22" s="102"/>
      <c r="K22" s="102"/>
      <c r="L22" s="102"/>
      <c r="M22" s="102"/>
      <c r="N22" s="102"/>
      <c r="O22" s="130">
        <f t="shared" si="0"/>
        <v>0</v>
      </c>
      <c r="P22" s="132"/>
      <c r="Q22" s="130" t="str">
        <f t="shared" si="1"/>
        <v>ok</v>
      </c>
    </row>
    <row r="23" spans="1:17" x14ac:dyDescent="0.3">
      <c r="A23" s="81">
        <v>8</v>
      </c>
      <c r="B23" s="100"/>
      <c r="C23" s="96"/>
      <c r="D23" s="101"/>
      <c r="E23" s="104"/>
      <c r="F23" s="96"/>
      <c r="G23" s="101"/>
      <c r="H23" s="89" t="s">
        <v>4</v>
      </c>
      <c r="I23" s="102"/>
      <c r="J23" s="102"/>
      <c r="K23" s="102"/>
      <c r="L23" s="102"/>
      <c r="M23" s="102"/>
      <c r="N23" s="102"/>
      <c r="O23" s="130">
        <f t="shared" si="0"/>
        <v>0</v>
      </c>
      <c r="P23" s="132"/>
      <c r="Q23" s="130" t="str">
        <f t="shared" si="1"/>
        <v>ok</v>
      </c>
    </row>
    <row r="24" spans="1:17" x14ac:dyDescent="0.3">
      <c r="A24" s="81">
        <v>9</v>
      </c>
      <c r="B24" s="100"/>
      <c r="C24" s="96"/>
      <c r="D24" s="101"/>
      <c r="E24" s="104"/>
      <c r="F24" s="96"/>
      <c r="G24" s="101"/>
      <c r="H24" s="89" t="s">
        <v>4</v>
      </c>
      <c r="I24" s="102"/>
      <c r="J24" s="102"/>
      <c r="K24" s="102"/>
      <c r="L24" s="102"/>
      <c r="M24" s="102"/>
      <c r="N24" s="102"/>
      <c r="O24" s="130">
        <f t="shared" si="0"/>
        <v>0</v>
      </c>
      <c r="P24" s="132"/>
      <c r="Q24" s="130" t="str">
        <f t="shared" si="1"/>
        <v>ok</v>
      </c>
    </row>
    <row r="25" spans="1:17" x14ac:dyDescent="0.3">
      <c r="A25" s="81">
        <v>10</v>
      </c>
      <c r="B25" s="100"/>
      <c r="C25" s="96"/>
      <c r="D25" s="101"/>
      <c r="E25" s="104"/>
      <c r="F25" s="96"/>
      <c r="G25" s="101"/>
      <c r="H25" s="89" t="s">
        <v>4</v>
      </c>
      <c r="I25" s="102"/>
      <c r="J25" s="102"/>
      <c r="K25" s="102"/>
      <c r="L25" s="102"/>
      <c r="M25" s="102"/>
      <c r="N25" s="102"/>
      <c r="O25" s="130">
        <f t="shared" si="0"/>
        <v>0</v>
      </c>
      <c r="P25" s="132"/>
      <c r="Q25" s="130" t="str">
        <f t="shared" si="1"/>
        <v>ok</v>
      </c>
    </row>
    <row r="26" spans="1:17" x14ac:dyDescent="0.3">
      <c r="A26" s="81">
        <v>11</v>
      </c>
      <c r="B26" s="100"/>
      <c r="C26" s="96"/>
      <c r="D26" s="101"/>
      <c r="E26" s="104"/>
      <c r="F26" s="96"/>
      <c r="G26" s="101"/>
      <c r="H26" s="89" t="s">
        <v>4</v>
      </c>
      <c r="I26" s="102"/>
      <c r="J26" s="102"/>
      <c r="K26" s="102"/>
      <c r="L26" s="102"/>
      <c r="M26" s="102"/>
      <c r="N26" s="102"/>
      <c r="O26" s="130">
        <f t="shared" si="0"/>
        <v>0</v>
      </c>
      <c r="P26" s="132"/>
      <c r="Q26" s="130" t="str">
        <f t="shared" si="1"/>
        <v>ok</v>
      </c>
    </row>
    <row r="27" spans="1:17" x14ac:dyDescent="0.3">
      <c r="A27" s="81">
        <v>12</v>
      </c>
      <c r="B27" s="100"/>
      <c r="C27" s="96"/>
      <c r="D27" s="101"/>
      <c r="E27" s="104"/>
      <c r="F27" s="96"/>
      <c r="G27" s="101"/>
      <c r="H27" s="89" t="s">
        <v>4</v>
      </c>
      <c r="I27" s="102"/>
      <c r="J27" s="102"/>
      <c r="K27" s="102"/>
      <c r="L27" s="102"/>
      <c r="M27" s="102"/>
      <c r="N27" s="102"/>
      <c r="O27" s="130">
        <f t="shared" si="0"/>
        <v>0</v>
      </c>
      <c r="P27" s="132"/>
      <c r="Q27" s="130" t="str">
        <f t="shared" si="1"/>
        <v>ok</v>
      </c>
    </row>
    <row r="28" spans="1:17" x14ac:dyDescent="0.3">
      <c r="A28" s="81">
        <v>13</v>
      </c>
      <c r="B28" s="99"/>
      <c r="C28" s="96"/>
      <c r="D28" s="101"/>
      <c r="E28" s="104"/>
      <c r="F28" s="96"/>
      <c r="G28" s="101"/>
      <c r="H28" s="89" t="s">
        <v>4</v>
      </c>
      <c r="I28" s="102"/>
      <c r="J28" s="102"/>
      <c r="K28" s="102"/>
      <c r="L28" s="102"/>
      <c r="M28" s="102"/>
      <c r="N28" s="102"/>
      <c r="O28" s="130">
        <f t="shared" si="0"/>
        <v>0</v>
      </c>
      <c r="P28" s="132"/>
      <c r="Q28" s="130" t="str">
        <f t="shared" si="1"/>
        <v>ok</v>
      </c>
    </row>
    <row r="29" spans="1:17" ht="26.25" customHeight="1" x14ac:dyDescent="0.3">
      <c r="A29" s="16"/>
      <c r="B29" s="16"/>
      <c r="C29" s="16"/>
      <c r="D29" s="16"/>
      <c r="E29" s="16"/>
      <c r="F29" s="51"/>
      <c r="G29" s="52">
        <f>SUM(G16:G28)</f>
        <v>0</v>
      </c>
      <c r="H29" s="54" t="s">
        <v>5</v>
      </c>
      <c r="I29" s="17">
        <f>COUNTIF(I16:I28,"NC")</f>
        <v>0</v>
      </c>
      <c r="J29" s="17">
        <f t="shared" ref="J29:N29" si="2">COUNTIF(J16:J28,"NC")</f>
        <v>0</v>
      </c>
      <c r="K29" s="17">
        <f t="shared" si="2"/>
        <v>0</v>
      </c>
      <c r="L29" s="17">
        <f t="shared" si="2"/>
        <v>0</v>
      </c>
      <c r="M29" s="17">
        <f t="shared" si="2"/>
        <v>0</v>
      </c>
      <c r="N29" s="17">
        <f t="shared" si="2"/>
        <v>0</v>
      </c>
      <c r="O29" s="130">
        <f>SUM(O16:O28)</f>
        <v>0</v>
      </c>
      <c r="P29" s="18"/>
      <c r="Q29" s="19"/>
    </row>
    <row r="30" spans="1:17" ht="30.6" x14ac:dyDescent="0.3">
      <c r="A30" s="4"/>
      <c r="B30" s="20"/>
      <c r="C30" s="20"/>
      <c r="D30" s="20"/>
      <c r="E30" s="20"/>
      <c r="F30" s="22"/>
      <c r="G30" s="53"/>
      <c r="H30" s="54" t="s">
        <v>6</v>
      </c>
      <c r="I30" s="133" t="e">
        <f>COUNTIF(I16:I28,"NC")/$K$10</f>
        <v>#DIV/0!</v>
      </c>
      <c r="J30" s="133" t="e">
        <f t="shared" ref="J30:O30" si="3">COUNTIF(J16:J28,"NC")/$K$10</f>
        <v>#DIV/0!</v>
      </c>
      <c r="K30" s="133" t="e">
        <f t="shared" si="3"/>
        <v>#DIV/0!</v>
      </c>
      <c r="L30" s="133" t="e">
        <f t="shared" si="3"/>
        <v>#DIV/0!</v>
      </c>
      <c r="M30" s="133" t="e">
        <f t="shared" si="3"/>
        <v>#DIV/0!</v>
      </c>
      <c r="N30" s="133" t="e">
        <f t="shared" si="3"/>
        <v>#DIV/0!</v>
      </c>
      <c r="O30" s="133" t="e">
        <f t="shared" si="3"/>
        <v>#DIV/0!</v>
      </c>
      <c r="P30" s="21"/>
      <c r="Q30" s="22"/>
    </row>
    <row r="31" spans="1:17" x14ac:dyDescent="0.3">
      <c r="A31" s="161" t="s">
        <v>93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</row>
    <row r="32" spans="1:17" ht="15" thickBot="1" x14ac:dyDescent="0.35">
      <c r="A32" s="1"/>
      <c r="B32" s="4"/>
      <c r="C32" s="4"/>
      <c r="D32" s="4"/>
      <c r="E32" s="4"/>
      <c r="F32" s="4"/>
    </row>
    <row r="33" spans="1:8" x14ac:dyDescent="0.3">
      <c r="A33" s="48"/>
      <c r="B33" s="105" t="s">
        <v>65</v>
      </c>
      <c r="C33" s="250" t="s">
        <v>68</v>
      </c>
      <c r="D33" s="251"/>
      <c r="E33" s="251"/>
      <c r="F33" s="251"/>
    </row>
    <row r="34" spans="1:8" x14ac:dyDescent="0.3">
      <c r="A34" s="48"/>
      <c r="B34" s="106"/>
      <c r="C34" s="252" t="s">
        <v>36</v>
      </c>
      <c r="D34" s="253"/>
      <c r="E34" s="253"/>
      <c r="F34" s="254"/>
    </row>
    <row r="35" spans="1:8" x14ac:dyDescent="0.3">
      <c r="A35" s="48"/>
      <c r="B35" s="107"/>
      <c r="C35" s="255" t="s">
        <v>30</v>
      </c>
      <c r="D35" s="256"/>
      <c r="E35" s="256"/>
      <c r="F35" s="257"/>
    </row>
    <row r="36" spans="1:8" x14ac:dyDescent="0.3">
      <c r="A36" s="48"/>
      <c r="B36" s="61" t="s">
        <v>48</v>
      </c>
      <c r="C36" s="258" t="s">
        <v>26</v>
      </c>
      <c r="D36" s="259"/>
      <c r="E36" s="259"/>
      <c r="F36" s="259"/>
    </row>
    <row r="37" spans="1:8" x14ac:dyDescent="0.3">
      <c r="A37" s="48"/>
      <c r="B37" s="61" t="s">
        <v>60</v>
      </c>
      <c r="C37" s="258" t="s">
        <v>27</v>
      </c>
      <c r="D37" s="259"/>
      <c r="E37" s="259"/>
      <c r="F37" s="259"/>
    </row>
    <row r="38" spans="1:8" x14ac:dyDescent="0.3">
      <c r="A38" s="48"/>
      <c r="B38" s="61" t="s">
        <v>49</v>
      </c>
      <c r="C38" s="258" t="s">
        <v>28</v>
      </c>
      <c r="D38" s="259"/>
      <c r="E38" s="259"/>
      <c r="F38" s="259"/>
    </row>
    <row r="39" spans="1:8" x14ac:dyDescent="0.3">
      <c r="A39" s="48"/>
      <c r="B39" s="61" t="s">
        <v>50</v>
      </c>
      <c r="C39" s="258" t="s">
        <v>29</v>
      </c>
      <c r="D39" s="259"/>
      <c r="E39" s="259"/>
      <c r="F39" s="259"/>
    </row>
    <row r="40" spans="1:8" x14ac:dyDescent="0.3">
      <c r="A40" s="48"/>
      <c r="B40" s="108"/>
      <c r="C40" s="257" t="s">
        <v>31</v>
      </c>
      <c r="D40" s="260"/>
      <c r="E40" s="260"/>
      <c r="F40" s="260"/>
      <c r="H40" s="46"/>
    </row>
    <row r="41" spans="1:8" x14ac:dyDescent="0.3">
      <c r="A41" s="48"/>
      <c r="B41" s="61" t="s">
        <v>51</v>
      </c>
      <c r="C41" s="261" t="s">
        <v>32</v>
      </c>
      <c r="D41" s="262"/>
      <c r="E41" s="262"/>
      <c r="F41" s="262"/>
    </row>
    <row r="42" spans="1:8" x14ac:dyDescent="0.3">
      <c r="A42" s="48"/>
      <c r="B42" s="61" t="s">
        <v>61</v>
      </c>
      <c r="C42" s="261" t="s">
        <v>33</v>
      </c>
      <c r="D42" s="262"/>
      <c r="E42" s="262"/>
      <c r="F42" s="262"/>
    </row>
    <row r="43" spans="1:8" x14ac:dyDescent="0.3">
      <c r="A43" s="8"/>
      <c r="B43" s="61" t="s">
        <v>52</v>
      </c>
      <c r="C43" s="248" t="s">
        <v>34</v>
      </c>
      <c r="D43" s="249"/>
      <c r="E43" s="249"/>
      <c r="F43" s="249"/>
    </row>
    <row r="44" spans="1:8" x14ac:dyDescent="0.3">
      <c r="A44" s="8"/>
      <c r="B44" s="61" t="s">
        <v>53</v>
      </c>
      <c r="C44" s="248" t="s">
        <v>35</v>
      </c>
      <c r="D44" s="249"/>
      <c r="E44" s="249"/>
      <c r="F44" s="249"/>
    </row>
    <row r="45" spans="1:8" x14ac:dyDescent="0.3">
      <c r="B45" s="45"/>
      <c r="C45" s="45"/>
    </row>
  </sheetData>
  <mergeCells count="36">
    <mergeCell ref="C44:F44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A31:Q31"/>
    <mergeCell ref="I10:J10"/>
    <mergeCell ref="I11:J11"/>
    <mergeCell ref="A14:A15"/>
    <mergeCell ref="B14:B15"/>
    <mergeCell ref="C14:C15"/>
    <mergeCell ref="E14:E15"/>
    <mergeCell ref="F14:F15"/>
    <mergeCell ref="G14:G15"/>
    <mergeCell ref="H14:H15"/>
    <mergeCell ref="I14:N14"/>
    <mergeCell ref="O14:O15"/>
    <mergeCell ref="P14:P15"/>
    <mergeCell ref="Q14:Q15"/>
    <mergeCell ref="D14:D15"/>
    <mergeCell ref="A1:Q1"/>
    <mergeCell ref="B3:I3"/>
    <mergeCell ref="B4:I4"/>
    <mergeCell ref="B5:D5"/>
    <mergeCell ref="I5:J5"/>
    <mergeCell ref="B6:G6"/>
    <mergeCell ref="B7:C7"/>
    <mergeCell ref="I6:M6"/>
    <mergeCell ref="O4:Q12"/>
  </mergeCells>
  <printOptions horizontalCentered="1"/>
  <pageMargins left="0.11811023622047245" right="0.11811023622047245" top="0.35433070866141736" bottom="0.35433070866141736" header="0.11811023622047245" footer="0.11811023622047245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Critères!$A$2:$A$4</xm:f>
          </x14:formula1>
          <xm:sqref>I16:N28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2" sqref="A2:A4"/>
    </sheetView>
  </sheetViews>
  <sheetFormatPr baseColWidth="10" defaultRowHeight="14.4" x14ac:dyDescent="0.3"/>
  <sheetData>
    <row r="1" spans="1:2" x14ac:dyDescent="0.3">
      <c r="A1" t="s">
        <v>24</v>
      </c>
    </row>
    <row r="2" spans="1:2" x14ac:dyDescent="0.3">
      <c r="A2" t="s">
        <v>21</v>
      </c>
      <c r="B2" t="s">
        <v>45</v>
      </c>
    </row>
    <row r="3" spans="1:2" x14ac:dyDescent="0.3">
      <c r="A3" t="s">
        <v>22</v>
      </c>
      <c r="B3" t="s">
        <v>46</v>
      </c>
    </row>
    <row r="4" spans="1:2" x14ac:dyDescent="0.3">
      <c r="A4" t="s">
        <v>23</v>
      </c>
      <c r="B4" t="s">
        <v>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B5179FF11FD543825A4390DEF76ED8" ma:contentTypeVersion="1" ma:contentTypeDescription="Crée un document." ma:contentTypeScope="" ma:versionID="7b42d91e4838310d4867884c4f56fb3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407a0f58931eb9b8f607584e4edce4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 de planification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53AD72A-5FE2-40C0-933D-84EFEF463B94}"/>
</file>

<file path=customXml/itemProps2.xml><?xml version="1.0" encoding="utf-8"?>
<ds:datastoreItem xmlns:ds="http://schemas.openxmlformats.org/officeDocument/2006/customXml" ds:itemID="{64B38222-84B9-4073-9B5E-AAB3EAA802E1}"/>
</file>

<file path=customXml/itemProps3.xml><?xml version="1.0" encoding="utf-8"?>
<ds:datastoreItem xmlns:ds="http://schemas.openxmlformats.org/officeDocument/2006/customXml" ds:itemID="{E8775B96-2CE9-449F-BCFB-5B10066733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Q1 - EJ région académique</vt:lpstr>
      <vt:lpstr>Q1 - EJ académie</vt:lpstr>
      <vt:lpstr>Q2 - EJ marchés</vt:lpstr>
      <vt:lpstr>Critères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cp:lastPrinted>2023-01-16T15:41:20Z</cp:lastPrinted>
  <dcterms:created xsi:type="dcterms:W3CDTF">2022-12-13T14:52:40Z</dcterms:created>
  <dcterms:modified xsi:type="dcterms:W3CDTF">2023-01-23T17:30:40Z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0x01010054B5179FF11FD543825A4390DEF76ED8</vt:lpwstr>
  </property>
</Properties>
</file>