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V:\rectorat\daf\cic\DAF-CIC\E- Contrôle interne financier\B-Documentation\AGIR\Fiches de formalisation\Autres processus\Commande Publique\"/>
    </mc:Choice>
  </mc:AlternateContent>
  <xr:revisionPtr revIDLastSave="0" documentId="8_{6252C9A1-41FB-4F2E-8175-03B33FDE1E20}" xr6:coauthVersionLast="47" xr6:coauthVersionMax="47" xr10:uidLastSave="{00000000-0000-0000-0000-000000000000}"/>
  <bookViews>
    <workbookView xWindow="-120" yWindow="-120" windowWidth="29040" windowHeight="15840" tabRatio="461" xr2:uid="{00000000-000D-0000-FFFF-FFFF00000000}"/>
  </bookViews>
  <sheets>
    <sheet name="Q1-achats MP &amp; HM" sheetId="1" r:id="rId1"/>
    <sheet name="menu déroulant" sheetId="3" state="hidden" r:id="rId2"/>
  </sheets>
  <externalReferences>
    <externalReference r:id="rId3"/>
    <externalReference r:id="rId4"/>
    <externalReference r:id="rId5"/>
  </externalReferences>
  <definedNames>
    <definedName name="acad">#REF!</definedName>
    <definedName name="académies">#REF!</definedName>
    <definedName name="centrale">#REF!</definedName>
    <definedName name="gfd">[1]Présentation!$A$21:$A$22</definedName>
    <definedName name="impact">[2]Présentation!$A$22:$A$25</definedName>
    <definedName name="impact2">#REF!</definedName>
    <definedName name="impact3">#REF!</definedName>
    <definedName name="impact4" localSheetId="1">[2]Présentation!#REF!</definedName>
    <definedName name="impact4" localSheetId="0">[2]Présentation!#REF!</definedName>
    <definedName name="impact4">[2]Présentation!#REF!</definedName>
    <definedName name="impact5" localSheetId="1">[2]Présentation!#REF!</definedName>
    <definedName name="impact5" localSheetId="0">[2]Présentation!#REF!</definedName>
    <definedName name="impact5">[2]Présentation!#REF!</definedName>
    <definedName name="impactnom2">[2]Présentation!$A$22:$A$24</definedName>
    <definedName name="impactnom3">[2]Présentation!$A$22:$A$24</definedName>
    <definedName name="impactnom4">[2]Présentation!$A$22:$A$23</definedName>
    <definedName name="impactnom5">[2]Présentation!$A$22</definedName>
    <definedName name="liste">#REF!</definedName>
    <definedName name="natureamr">[2]Présentation!$A$41:$A$43</definedName>
    <definedName name="niveau">#REF!</definedName>
    <definedName name="opérateurs">#REF!</definedName>
    <definedName name="périodicite">[2]Présentation!$A$32:$A$39</definedName>
    <definedName name="proba2">[2]Présentation!$A$27:$A$29</definedName>
    <definedName name="proba3">[2]Présentation!$A$27:$A$29</definedName>
    <definedName name="proba4">[2]Présentation!$A$27:$A$28</definedName>
    <definedName name="proba5">[2]Présentation!$A$27</definedName>
    <definedName name="probabilité">[2]Présentation!$A$27:$A$30</definedName>
    <definedName name="probabilité2">#REF!</definedName>
    <definedName name="probabilité3">#REF!</definedName>
    <definedName name="probabilité4">#REF!</definedName>
    <definedName name="probabilité5">#REF!</definedName>
    <definedName name="sgsd">[1]Présentation!$A$26:$A$29</definedName>
    <definedName name="tableau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1" l="1"/>
  <c r="I51" i="1" l="1"/>
  <c r="J51" i="1"/>
  <c r="K51" i="1"/>
  <c r="N51" i="1"/>
  <c r="O51" i="1"/>
  <c r="P51" i="1"/>
  <c r="Q51" i="1" l="1"/>
  <c r="H51" i="1"/>
  <c r="G50" i="1"/>
  <c r="R50" i="1" s="1"/>
  <c r="G49" i="1"/>
  <c r="R49" i="1" s="1"/>
  <c r="G48" i="1"/>
  <c r="R48" i="1" s="1"/>
  <c r="G47" i="1"/>
  <c r="R47" i="1" s="1"/>
  <c r="G46" i="1"/>
  <c r="R46" i="1" s="1"/>
  <c r="G45" i="1"/>
  <c r="R45" i="1" s="1"/>
  <c r="G44" i="1"/>
  <c r="R44" i="1" s="1"/>
  <c r="G43" i="1"/>
  <c r="R43" i="1" s="1"/>
  <c r="G42" i="1"/>
  <c r="R42" i="1" s="1"/>
  <c r="G41" i="1"/>
  <c r="R41" i="1" s="1"/>
  <c r="G40" i="1"/>
  <c r="R40" i="1" s="1"/>
  <c r="G39" i="1"/>
  <c r="R39" i="1" s="1"/>
  <c r="G38" i="1"/>
  <c r="R38" i="1" s="1"/>
  <c r="G37" i="1"/>
  <c r="R37" i="1" s="1"/>
  <c r="G36" i="1"/>
  <c r="R36" i="1" s="1"/>
  <c r="G34" i="1"/>
  <c r="R34" i="1" s="1"/>
  <c r="G33" i="1"/>
  <c r="R33" i="1" s="1"/>
  <c r="G32" i="1"/>
  <c r="R32" i="1" s="1"/>
  <c r="G31" i="1"/>
  <c r="R31" i="1" s="1"/>
  <c r="G30" i="1"/>
  <c r="R30" i="1" s="1"/>
  <c r="G29" i="1"/>
  <c r="R29" i="1" s="1"/>
  <c r="G28" i="1"/>
  <c r="R28" i="1" s="1"/>
  <c r="G27" i="1"/>
  <c r="R27" i="1" s="1"/>
  <c r="G26" i="1"/>
  <c r="R26" i="1" s="1"/>
  <c r="G25" i="1"/>
  <c r="R25" i="1" s="1"/>
  <c r="G24" i="1"/>
  <c r="R24" i="1" s="1"/>
  <c r="G23" i="1"/>
  <c r="R23" i="1" s="1"/>
  <c r="G22" i="1"/>
  <c r="R22" i="1" s="1"/>
  <c r="G21" i="1"/>
  <c r="R21" i="1" s="1"/>
  <c r="G20" i="1"/>
  <c r="Q14" i="1"/>
  <c r="Q17" i="1" s="1"/>
  <c r="O14" i="1"/>
  <c r="O17" i="1" s="1"/>
  <c r="K14" i="1"/>
  <c r="K17" i="1" s="1"/>
  <c r="J14" i="1"/>
  <c r="J17" i="1" s="1"/>
  <c r="H14" i="1"/>
  <c r="H17" i="1" s="1"/>
  <c r="G51" i="1" l="1"/>
  <c r="Q52" i="1"/>
  <c r="I52" i="1"/>
  <c r="P52" i="1"/>
  <c r="J52" i="1"/>
  <c r="K52" i="1"/>
  <c r="N52" i="1"/>
  <c r="O52" i="1"/>
  <c r="R20" i="1"/>
  <c r="F14" i="1" s="1"/>
  <c r="H52" i="1"/>
</calcChain>
</file>

<file path=xl/sharedStrings.xml><?xml version="1.0" encoding="utf-8"?>
<sst xmlns="http://schemas.openxmlformats.org/spreadsheetml/2006/main" count="111" uniqueCount="73">
  <si>
    <t>C</t>
  </si>
  <si>
    <t>Contrôle sur un échantillon de dossiers</t>
  </si>
  <si>
    <t>NC</t>
  </si>
  <si>
    <t>Date de finalisation du contrôle</t>
  </si>
  <si>
    <t>Période couverte</t>
  </si>
  <si>
    <t>Responsable du contrôle (nom + fonction)</t>
  </si>
  <si>
    <t>Résultat du contrôle</t>
  </si>
  <si>
    <t>Dossiers contrôlés :</t>
  </si>
  <si>
    <t>Taux d'anomalie :</t>
  </si>
  <si>
    <t>Champs à compléter</t>
  </si>
  <si>
    <t>Conforme
Non Conforme
Sans objet</t>
  </si>
  <si>
    <t>anomalies</t>
  </si>
  <si>
    <t>Résultat par dossier</t>
  </si>
  <si>
    <t>Dossier 1</t>
  </si>
  <si>
    <t>C / NC / SO</t>
  </si>
  <si>
    <t>Dossier 2</t>
  </si>
  <si>
    <t>Dossier 3</t>
  </si>
  <si>
    <t>Dossier 4</t>
  </si>
  <si>
    <t>Dossier 5</t>
  </si>
  <si>
    <t>Dossier 6</t>
  </si>
  <si>
    <t>Dossier 7</t>
  </si>
  <si>
    <t>Dossier 8</t>
  </si>
  <si>
    <t>Dossier 9</t>
  </si>
  <si>
    <t>Dossier 10</t>
  </si>
  <si>
    <t>Dossier 11</t>
  </si>
  <si>
    <t>Dossier 12</t>
  </si>
  <si>
    <t>Dossier 13</t>
  </si>
  <si>
    <t>Dossier 14</t>
  </si>
  <si>
    <t>Dossier 15</t>
  </si>
  <si>
    <t>Dossier 16</t>
  </si>
  <si>
    <t>Dossier 17</t>
  </si>
  <si>
    <t>Dossier 18</t>
  </si>
  <si>
    <t>Dossier 19</t>
  </si>
  <si>
    <t>Dossier 20</t>
  </si>
  <si>
    <t>Dossier 21</t>
  </si>
  <si>
    <t>Dossier 22</t>
  </si>
  <si>
    <t>Dossier 23</t>
  </si>
  <si>
    <t>Dossier 24</t>
  </si>
  <si>
    <t>Dossier 25</t>
  </si>
  <si>
    <t>Dossier 26</t>
  </si>
  <si>
    <t>Dossier 27</t>
  </si>
  <si>
    <t>Dossier 28</t>
  </si>
  <si>
    <t>Dossier 29</t>
  </si>
  <si>
    <t>Dossier 30</t>
  </si>
  <si>
    <t>% erreurs</t>
  </si>
  <si>
    <t>Cas d'avance</t>
  </si>
  <si>
    <t>Disponibilité des AE pour totalité de l'engagement</t>
  </si>
  <si>
    <t>Données Chorus conformes aux clauses financières du marché</t>
  </si>
  <si>
    <t>Avance conforme aux règles</t>
  </si>
  <si>
    <t>Échéancier de réalisation de la commande correcte</t>
  </si>
  <si>
    <t>Respect des conditions de révision des prix</t>
  </si>
  <si>
    <t>Application des pénalités</t>
  </si>
  <si>
    <t>Service fait justifié</t>
  </si>
  <si>
    <t>Prise en compte des retenues de garantie</t>
  </si>
  <si>
    <t>Pas de marché en cours</t>
  </si>
  <si>
    <t>Mise en concurrence / 3 devis</t>
  </si>
  <si>
    <t>EJ préalable à la commande</t>
  </si>
  <si>
    <t>BC émis par personne habilitée</t>
  </si>
  <si>
    <t>SO</t>
  </si>
  <si>
    <t>Achats Marché
N° EJ</t>
  </si>
  <si>
    <t>Achats hors marché
N° EJ</t>
  </si>
  <si>
    <t>Académie / Direction ADCE</t>
  </si>
  <si>
    <t>Service</t>
  </si>
  <si>
    <t>Le cas échéant, les intérêts moratoires ont été correctement traités</t>
  </si>
  <si>
    <r>
      <t xml:space="preserve">Objet du contrôle de supervision </t>
    </r>
    <r>
      <rPr>
        <b/>
        <sz val="9"/>
        <rFont val="Trebuchet MS"/>
        <family val="2"/>
      </rPr>
      <t xml:space="preserve">: </t>
    </r>
    <r>
      <rPr>
        <b/>
        <sz val="9"/>
        <rFont val="Trebuchet MS"/>
        <family val="2"/>
      </rPr>
      <t xml:space="preserve">
HT2 _ Commande publique _ Respect des règles juridiques et financières</t>
    </r>
  </si>
  <si>
    <r>
      <t xml:space="preserve">computation achats s/ même GM &lt; 40000€ HT </t>
    </r>
    <r>
      <rPr>
        <vertAlign val="superscript"/>
        <sz val="10"/>
        <color theme="0"/>
        <rFont val="Arial"/>
        <family val="2"/>
      </rPr>
      <t>(2)</t>
    </r>
  </si>
  <si>
    <t>(1)</t>
  </si>
  <si>
    <t>L’EJ est correctement valorisé à hauteur de l’engagement de l’État ;  selon le type de marché, les AE sont disponibles à hauteur du niveau d’engagement de l’État prévu dans les clauses du marché.</t>
  </si>
  <si>
    <r>
      <t xml:space="preserve">Disponibilité des AE pour totalité de l'engagement  </t>
    </r>
    <r>
      <rPr>
        <vertAlign val="superscript"/>
        <sz val="10"/>
        <color theme="0"/>
        <rFont val="Arial"/>
        <family val="2"/>
      </rPr>
      <t>(1)</t>
    </r>
  </si>
  <si>
    <t>(2)</t>
  </si>
  <si>
    <t>L'analyse croisée entre le groupe marchandise / au type d’opérations à retenir pour les dépenses hors marché (ZMPU) permet de déterminer si l'opération constitue une annomalie à ce niveau.</t>
  </si>
  <si>
    <t>Nom du fournisseur</t>
  </si>
  <si>
    <t>Groupe marchandise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</si>
</sst>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10"/>
      <name val="Arial"/>
      <family val="2"/>
    </font>
    <font>
      <sz val="10"/>
      <color theme="0"/>
      <name val="Arial"/>
      <family val="2"/>
    </font>
    <font>
      <b/>
      <sz val="9"/>
      <color theme="0"/>
      <name val="Trebuchet MS"/>
      <family val="2"/>
    </font>
    <font>
      <b/>
      <u/>
      <sz val="9"/>
      <name val="Trebuchet MS"/>
      <family val="2"/>
    </font>
    <font>
      <b/>
      <sz val="9"/>
      <name val="Trebuchet MS"/>
      <family val="2"/>
    </font>
    <font>
      <b/>
      <sz val="10"/>
      <color theme="0"/>
      <name val="Arial"/>
      <family val="2"/>
    </font>
    <font>
      <b/>
      <sz val="10"/>
      <color theme="8" tint="-0.499984740745262"/>
      <name val="Arial"/>
      <family val="2"/>
    </font>
    <font>
      <vertAlign val="superscript"/>
      <sz val="10"/>
      <color theme="0"/>
      <name val="Arial"/>
      <family val="2"/>
    </font>
    <font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medium">
        <color theme="0"/>
      </bottom>
      <diagonal/>
    </border>
    <border>
      <left style="thin">
        <color theme="0"/>
      </left>
      <right/>
      <top/>
      <bottom style="medium">
        <color theme="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theme="0"/>
      </bottom>
      <diagonal/>
    </border>
    <border>
      <left/>
      <right style="medium">
        <color indexed="64"/>
      </right>
      <top style="thin">
        <color indexed="64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97">
    <xf numFmtId="0" fontId="0" fillId="0" borderId="0" xfId="0"/>
    <xf numFmtId="0" fontId="2" fillId="0" borderId="0" xfId="1" applyFont="1" applyAlignment="1">
      <alignment vertical="center"/>
    </xf>
    <xf numFmtId="0" fontId="3" fillId="2" borderId="1" xfId="1" applyFont="1" applyFill="1" applyBorder="1" applyAlignment="1">
      <alignment horizontal="left" vertical="center"/>
    </xf>
    <xf numFmtId="0" fontId="3" fillId="2" borderId="2" xfId="1" applyFont="1" applyFill="1" applyBorder="1" applyAlignment="1">
      <alignment horizontal="left" vertical="center"/>
    </xf>
    <xf numFmtId="0" fontId="3" fillId="2" borderId="3" xfId="1" applyFont="1" applyFill="1" applyBorder="1" applyAlignment="1">
      <alignment horizontal="left" vertical="center"/>
    </xf>
    <xf numFmtId="0" fontId="3" fillId="3" borderId="0" xfId="1" applyFont="1" applyFill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/>
    </xf>
    <xf numFmtId="0" fontId="1" fillId="0" borderId="0" xfId="1" applyFill="1" applyBorder="1" applyAlignment="1">
      <alignment vertical="center"/>
    </xf>
    <xf numFmtId="0" fontId="1" fillId="0" borderId="0" xfId="1" applyFill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3" fillId="2" borderId="0" xfId="1" applyFont="1" applyFill="1" applyBorder="1" applyAlignment="1">
      <alignment horizontal="left" vertical="center"/>
    </xf>
    <xf numFmtId="0" fontId="1" fillId="0" borderId="0" xfId="1" applyFill="1" applyBorder="1" applyAlignment="1">
      <alignment horizontal="right" vertical="center"/>
    </xf>
    <xf numFmtId="0" fontId="1" fillId="5" borderId="12" xfId="1" applyFill="1" applyBorder="1" applyAlignment="1">
      <alignment horizontal="center" vertical="center"/>
    </xf>
    <xf numFmtId="9" fontId="1" fillId="5" borderId="12" xfId="2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9" fontId="1" fillId="0" borderId="0" xfId="2" applyFont="1" applyFill="1" applyBorder="1" applyAlignment="1">
      <alignment horizontal="center" vertical="center"/>
    </xf>
    <xf numFmtId="0" fontId="0" fillId="4" borderId="0" xfId="0" applyFill="1"/>
    <xf numFmtId="0" fontId="2" fillId="2" borderId="14" xfId="1" applyFont="1" applyFill="1" applyBorder="1" applyAlignment="1">
      <alignment horizontal="center" vertical="center" wrapText="1"/>
    </xf>
    <xf numFmtId="0" fontId="2" fillId="2" borderId="14" xfId="1" applyFont="1" applyFill="1" applyBorder="1" applyAlignment="1">
      <alignment horizontal="center" vertical="center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>
      <alignment horizontal="center" vertical="center" wrapText="1"/>
    </xf>
    <xf numFmtId="0" fontId="6" fillId="2" borderId="16" xfId="1" applyFont="1" applyFill="1" applyBorder="1" applyAlignment="1">
      <alignment horizontal="center" vertical="center" wrapText="1"/>
    </xf>
    <xf numFmtId="0" fontId="1" fillId="5" borderId="20" xfId="0" applyFont="1" applyFill="1" applyBorder="1" applyAlignment="1">
      <alignment horizontal="center" vertical="center"/>
    </xf>
    <xf numFmtId="0" fontId="1" fillId="5" borderId="21" xfId="1" applyFill="1" applyBorder="1" applyAlignment="1">
      <alignment horizontal="center" vertical="center"/>
    </xf>
    <xf numFmtId="0" fontId="0" fillId="4" borderId="22" xfId="0" applyFill="1" applyBorder="1" applyAlignment="1">
      <alignment horizontal="center"/>
    </xf>
    <xf numFmtId="0" fontId="1" fillId="5" borderId="23" xfId="1" applyFill="1" applyBorder="1" applyAlignment="1">
      <alignment horizontal="center" vertical="center"/>
    </xf>
    <xf numFmtId="0" fontId="1" fillId="5" borderId="27" xfId="0" applyFont="1" applyFill="1" applyBorder="1" applyAlignment="1">
      <alignment horizontal="center" vertical="center"/>
    </xf>
    <xf numFmtId="0" fontId="1" fillId="5" borderId="28" xfId="1" applyFill="1" applyBorder="1" applyAlignment="1">
      <alignment horizontal="center" vertical="center"/>
    </xf>
    <xf numFmtId="0" fontId="0" fillId="4" borderId="24" xfId="0" applyFill="1" applyBorder="1" applyAlignment="1">
      <alignment horizontal="center"/>
    </xf>
    <xf numFmtId="0" fontId="1" fillId="5" borderId="29" xfId="1" applyFill="1" applyBorder="1" applyAlignment="1">
      <alignment horizontal="center" vertical="center"/>
    </xf>
    <xf numFmtId="0" fontId="1" fillId="5" borderId="33" xfId="0" applyFont="1" applyFill="1" applyBorder="1" applyAlignment="1">
      <alignment horizontal="center" vertical="center"/>
    </xf>
    <xf numFmtId="0" fontId="1" fillId="5" borderId="34" xfId="1" applyFill="1" applyBorder="1" applyAlignment="1">
      <alignment horizontal="center" vertical="center"/>
    </xf>
    <xf numFmtId="0" fontId="0" fillId="4" borderId="30" xfId="0" applyFill="1" applyBorder="1" applyAlignment="1">
      <alignment horizontal="center"/>
    </xf>
    <xf numFmtId="0" fontId="1" fillId="5" borderId="35" xfId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1" fillId="0" borderId="0" xfId="0" applyFont="1" applyBorder="1"/>
    <xf numFmtId="0" fontId="1" fillId="5" borderId="36" xfId="1" applyFill="1" applyBorder="1" applyAlignment="1">
      <alignment horizontal="center" vertical="center"/>
    </xf>
    <xf numFmtId="0" fontId="2" fillId="2" borderId="9" xfId="1" applyFont="1" applyFill="1" applyBorder="1" applyAlignment="1">
      <alignment vertical="center"/>
    </xf>
    <xf numFmtId="9" fontId="6" fillId="2" borderId="37" xfId="2" applyFont="1" applyFill="1" applyBorder="1" applyAlignment="1">
      <alignment horizontal="center" vertical="center"/>
    </xf>
    <xf numFmtId="9" fontId="6" fillId="2" borderId="38" xfId="2" applyFont="1" applyFill="1" applyBorder="1" applyAlignment="1">
      <alignment horizontal="center" vertical="center"/>
    </xf>
    <xf numFmtId="0" fontId="1" fillId="0" borderId="0" xfId="0" applyFont="1"/>
    <xf numFmtId="0" fontId="1" fillId="4" borderId="0" xfId="0" applyFont="1" applyFill="1"/>
    <xf numFmtId="0" fontId="1" fillId="0" borderId="0" xfId="1" applyFont="1" applyAlignment="1">
      <alignment vertical="center"/>
    </xf>
    <xf numFmtId="0" fontId="1" fillId="0" borderId="0" xfId="1" applyFont="1" applyAlignment="1">
      <alignment horizontal="center" vertical="center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1" fillId="6" borderId="17" xfId="1" applyFont="1" applyFill="1" applyBorder="1" applyAlignment="1">
      <alignment horizontal="center" vertical="center"/>
    </xf>
    <xf numFmtId="0" fontId="1" fillId="6" borderId="18" xfId="1" applyFont="1" applyFill="1" applyBorder="1" applyAlignment="1" applyProtection="1">
      <alignment horizontal="center" vertical="center"/>
      <protection locked="0"/>
    </xf>
    <xf numFmtId="0" fontId="1" fillId="6" borderId="24" xfId="1" applyFont="1" applyFill="1" applyBorder="1" applyAlignment="1">
      <alignment horizontal="center" vertical="center"/>
    </xf>
    <xf numFmtId="0" fontId="1" fillId="6" borderId="25" xfId="1" applyFont="1" applyFill="1" applyBorder="1" applyAlignment="1" applyProtection="1">
      <alignment horizontal="center" vertical="center"/>
      <protection locked="0"/>
    </xf>
    <xf numFmtId="0" fontId="1" fillId="6" borderId="30" xfId="1" applyFont="1" applyFill="1" applyBorder="1" applyAlignment="1">
      <alignment horizontal="center" vertical="center"/>
    </xf>
    <xf numFmtId="0" fontId="1" fillId="6" borderId="31" xfId="1" applyFont="1" applyFill="1" applyBorder="1" applyAlignment="1" applyProtection="1">
      <alignment horizontal="center" vertical="center"/>
      <protection locked="0"/>
    </xf>
    <xf numFmtId="0" fontId="0" fillId="2" borderId="39" xfId="0" applyFill="1" applyBorder="1" applyAlignment="1">
      <alignment horizontal="center"/>
    </xf>
    <xf numFmtId="0" fontId="1" fillId="2" borderId="40" xfId="1" applyFill="1" applyBorder="1" applyAlignment="1">
      <alignment horizontal="center" vertical="center"/>
    </xf>
    <xf numFmtId="0" fontId="1" fillId="0" borderId="0" xfId="3"/>
    <xf numFmtId="0" fontId="1" fillId="5" borderId="38" xfId="1" applyFill="1" applyBorder="1" applyAlignment="1">
      <alignment horizontal="center" vertical="center"/>
    </xf>
    <xf numFmtId="0" fontId="1" fillId="0" borderId="42" xfId="1" applyFont="1" applyFill="1" applyBorder="1" applyAlignment="1">
      <alignment horizontal="center" vertical="center"/>
    </xf>
    <xf numFmtId="0" fontId="1" fillId="0" borderId="43" xfId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1" fillId="7" borderId="19" xfId="0" applyFont="1" applyFill="1" applyBorder="1"/>
    <xf numFmtId="0" fontId="1" fillId="7" borderId="26" xfId="0" applyFont="1" applyFill="1" applyBorder="1"/>
    <xf numFmtId="0" fontId="0" fillId="7" borderId="26" xfId="0" applyFill="1" applyBorder="1"/>
    <xf numFmtId="0" fontId="0" fillId="7" borderId="32" xfId="0" applyFill="1" applyBorder="1"/>
    <xf numFmtId="0" fontId="2" fillId="0" borderId="0" xfId="1" applyFont="1" applyFill="1" applyBorder="1" applyAlignment="1">
      <alignment horizontal="center" vertical="center"/>
    </xf>
    <xf numFmtId="0" fontId="0" fillId="2" borderId="0" xfId="0" applyFill="1"/>
    <xf numFmtId="0" fontId="1" fillId="0" borderId="0" xfId="0" quotePrefix="1" applyFont="1"/>
    <xf numFmtId="0" fontId="9" fillId="0" borderId="0" xfId="0" applyFont="1"/>
    <xf numFmtId="0" fontId="1" fillId="4" borderId="0" xfId="1" applyFont="1" applyFill="1" applyBorder="1" applyAlignment="1" applyProtection="1">
      <alignment horizontal="center" vertical="center"/>
      <protection locked="0"/>
    </xf>
    <xf numFmtId="0" fontId="1" fillId="7" borderId="21" xfId="0" applyFont="1" applyFill="1" applyBorder="1"/>
    <xf numFmtId="0" fontId="1" fillId="7" borderId="28" xfId="0" applyFont="1" applyFill="1" applyBorder="1"/>
    <xf numFmtId="0" fontId="0" fillId="7" borderId="28" xfId="0" applyFill="1" applyBorder="1"/>
    <xf numFmtId="0" fontId="0" fillId="7" borderId="44" xfId="0" applyFill="1" applyBorder="1"/>
    <xf numFmtId="0" fontId="7" fillId="6" borderId="16" xfId="1" applyFont="1" applyFill="1" applyBorder="1" applyAlignment="1">
      <alignment horizontal="left" vertical="center" wrapText="1" indent="1"/>
    </xf>
    <xf numFmtId="0" fontId="7" fillId="6" borderId="13" xfId="1" applyFont="1" applyFill="1" applyBorder="1" applyAlignment="1">
      <alignment horizontal="left" vertical="center" wrapText="1" indent="1"/>
    </xf>
    <xf numFmtId="0" fontId="7" fillId="6" borderId="45" xfId="1" applyFont="1" applyFill="1" applyBorder="1" applyAlignment="1">
      <alignment horizontal="left" vertical="center" wrapText="1" indent="1"/>
    </xf>
    <xf numFmtId="0" fontId="1" fillId="7" borderId="46" xfId="0" applyFont="1" applyFill="1" applyBorder="1"/>
    <xf numFmtId="0" fontId="1" fillId="7" borderId="47" xfId="0" applyFont="1" applyFill="1" applyBorder="1"/>
    <xf numFmtId="0" fontId="0" fillId="7" borderId="47" xfId="0" applyFill="1" applyBorder="1"/>
    <xf numFmtId="0" fontId="0" fillId="7" borderId="48" xfId="0" applyFill="1" applyBorder="1"/>
    <xf numFmtId="0" fontId="2" fillId="2" borderId="41" xfId="1" applyFont="1" applyFill="1" applyBorder="1" applyAlignment="1">
      <alignment horizontal="center" vertical="center"/>
    </xf>
    <xf numFmtId="0" fontId="4" fillId="5" borderId="4" xfId="1" applyFont="1" applyFill="1" applyBorder="1" applyAlignment="1">
      <alignment horizontal="left" vertical="top" wrapText="1"/>
    </xf>
    <xf numFmtId="0" fontId="4" fillId="5" borderId="5" xfId="1" applyFont="1" applyFill="1" applyBorder="1" applyAlignment="1">
      <alignment horizontal="left" vertical="top"/>
    </xf>
    <xf numFmtId="0" fontId="4" fillId="5" borderId="6" xfId="1" applyFont="1" applyFill="1" applyBorder="1" applyAlignment="1">
      <alignment horizontal="left" vertical="top"/>
    </xf>
    <xf numFmtId="0" fontId="4" fillId="5" borderId="7" xfId="1" applyFont="1" applyFill="1" applyBorder="1" applyAlignment="1">
      <alignment horizontal="left" vertical="top"/>
    </xf>
    <xf numFmtId="0" fontId="4" fillId="5" borderId="0" xfId="1" applyFont="1" applyFill="1" applyBorder="1" applyAlignment="1">
      <alignment horizontal="left" vertical="top"/>
    </xf>
    <xf numFmtId="0" fontId="4" fillId="5" borderId="8" xfId="1" applyFont="1" applyFill="1" applyBorder="1" applyAlignment="1">
      <alignment horizontal="left" vertical="top"/>
    </xf>
    <xf numFmtId="0" fontId="4" fillId="5" borderId="9" xfId="1" applyFont="1" applyFill="1" applyBorder="1" applyAlignment="1">
      <alignment horizontal="left" vertical="top"/>
    </xf>
    <xf numFmtId="0" fontId="4" fillId="5" borderId="10" xfId="1" applyFont="1" applyFill="1" applyBorder="1" applyAlignment="1">
      <alignment horizontal="left" vertical="top"/>
    </xf>
    <xf numFmtId="0" fontId="4" fillId="5" borderId="11" xfId="1" applyFont="1" applyFill="1" applyBorder="1" applyAlignment="1">
      <alignment horizontal="left" vertical="top"/>
    </xf>
    <xf numFmtId="0" fontId="1" fillId="4" borderId="1" xfId="1" applyFont="1" applyFill="1" applyBorder="1" applyAlignment="1" applyProtection="1">
      <alignment horizontal="center" vertical="center"/>
      <protection locked="0"/>
    </xf>
    <xf numFmtId="0" fontId="1" fillId="4" borderId="3" xfId="1" applyFont="1" applyFill="1" applyBorder="1" applyAlignment="1" applyProtection="1">
      <alignment horizontal="center" vertical="center"/>
      <protection locked="0"/>
    </xf>
    <xf numFmtId="0" fontId="1" fillId="4" borderId="2" xfId="1" applyFont="1" applyFill="1" applyBorder="1" applyAlignment="1" applyProtection="1">
      <alignment horizontal="center" vertical="center"/>
      <protection locked="0"/>
    </xf>
    <xf numFmtId="0" fontId="1" fillId="4" borderId="1" xfId="1" applyFill="1" applyBorder="1" applyAlignment="1">
      <alignment horizontal="center" vertical="center"/>
    </xf>
    <xf numFmtId="0" fontId="1" fillId="4" borderId="3" xfId="1" applyFill="1" applyBorder="1" applyAlignment="1">
      <alignment horizontal="center" vertical="center"/>
    </xf>
  </cellXfs>
  <cellStyles count="4">
    <cellStyle name="Normal" xfId="0" builtinId="0"/>
    <cellStyle name="Normal 2" xfId="1" xr:uid="{00000000-0005-0000-0000-000001000000}"/>
    <cellStyle name="Normal 4" xfId="3" xr:uid="{00000000-0005-0000-0000-000002000000}"/>
    <cellStyle name="Pourcentage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0</xdr:row>
      <xdr:rowOff>123825</xdr:rowOff>
    </xdr:from>
    <xdr:to>
      <xdr:col>17</xdr:col>
      <xdr:colOff>514350</xdr:colOff>
      <xdr:row>14</xdr:row>
      <xdr:rowOff>19050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591175" y="123825"/>
          <a:ext cx="5400675" cy="2409825"/>
        </a:xfrm>
        <a:prstGeom prst="rect">
          <a:avLst/>
        </a:prstGeom>
        <a:solidFill>
          <a:schemeClr val="bg2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fr-FR" sz="1100" b="1" baseline="0"/>
            <a:t>Compléter la grille de contrôle</a:t>
          </a:r>
          <a:br>
            <a:rPr lang="fr-FR" sz="1100" b="1" baseline="0"/>
          </a:br>
          <a:r>
            <a:rPr lang="fr-FR" sz="1100" baseline="0"/>
            <a:t>1. saisir le nom de la structure, la date , ainsi que votre nom / votre fonction</a:t>
          </a:r>
        </a:p>
        <a:p>
          <a:pPr algn="l"/>
          <a:r>
            <a:rPr lang="fr-FR" sz="1100" baseline="0"/>
            <a:t>2. sélectionner un échantillon de dossiers (un échantillon est réputé pertinent à partir de 30 éléments de même nature, à adapter selon les enjeux et risques de la procédure contrôlée)</a:t>
          </a:r>
        </a:p>
        <a:p>
          <a:pPr algn="l"/>
          <a:r>
            <a:rPr lang="fr-FR" sz="1100" baseline="0"/>
            <a:t>3. saisir les références des dossiers sélectionnés dans la colonne C </a:t>
          </a:r>
          <a:endParaRPr lang="fr-FR" sz="11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fr-FR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 indiquer les réponses aux points de vérification, pour chaque dossier, à l'aide du menu déroulant</a:t>
          </a:r>
        </a:p>
        <a:p>
          <a:pPr algn="l"/>
          <a:r>
            <a:rPr lang="fr-FR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(C= Conforme, NC = Non conforme, SO = Sans objet).</a:t>
          </a:r>
        </a:p>
        <a:p>
          <a:pPr algn="l"/>
          <a:r>
            <a:rPr lang="fr-FR" sz="1100" baseline="0"/>
            <a:t>5. Sauvegarder le fichier </a:t>
          </a:r>
        </a:p>
        <a:p>
          <a:pPr algn="l"/>
          <a:r>
            <a:rPr lang="fr-FR" sz="1100"/>
            <a:t>6. Assurer le suivi des erreurs dans un tableau de suivi des résultats et y inscrire au besoin des plans</a:t>
          </a:r>
          <a:r>
            <a:rPr lang="fr-FR" sz="1100" baseline="0"/>
            <a:t> d'action au vu des résultats du contrôle</a:t>
          </a:r>
          <a:endParaRPr lang="fr-FR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~1\UTILIS~1\LOCALS~1\Temp\notes2C713A\CI_R&#233;f&#233;rentiel_Traitements%20de%20fichiers_V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IC\Processus%20HT2\Bourses%20ens%20scolaire_SAB\RCIC-HT2_SCO_Academies%20-%20FEVRIER%20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3-CIC\2-%20OUTILS%20CIC\DIVERS%20OUTILS%20CI\Exemples%20de%20grille%20de%20depouilleme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re"/>
      <sheetName val="Présentation"/>
      <sheetName val="Logigrammes"/>
      <sheetName val="Référentiel de risques"/>
      <sheetName val="Cartographie des risques"/>
      <sheetName val="Référentiel des AMR"/>
      <sheetName val="Annexe 1"/>
      <sheetName val="Annexe 2"/>
    </sheetNames>
    <sheetDataSet>
      <sheetData sheetId="0"/>
      <sheetData sheetId="1">
        <row r="21">
          <cell r="A21" t="str">
            <v>Critique</v>
          </cell>
        </row>
        <row r="22">
          <cell r="A22" t="str">
            <v>Majeur</v>
          </cell>
        </row>
        <row r="26">
          <cell r="A26" t="str">
            <v>Quasi-certain</v>
          </cell>
        </row>
        <row r="27">
          <cell r="A27" t="str">
            <v>Probable</v>
          </cell>
        </row>
        <row r="28">
          <cell r="A28" t="str">
            <v>Possible</v>
          </cell>
        </row>
        <row r="29">
          <cell r="A29" t="str">
            <v>Rare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re"/>
      <sheetName val="Présentation"/>
      <sheetName val="Processus"/>
      <sheetName val="Référentiel de risques"/>
      <sheetName val="Cartographie des risques"/>
      <sheetName val="Référentiel des AMR"/>
      <sheetName val="Annexe 1a &quot;revues-qualité&quot;"/>
      <sheetName val="Annexe 1b &quot;PV de revue qual (2"/>
      <sheetName val="Annexe 2"/>
    </sheetNames>
    <sheetDataSet>
      <sheetData sheetId="0"/>
      <sheetData sheetId="1">
        <row r="22">
          <cell r="A22" t="str">
            <v>Critique</v>
          </cell>
        </row>
        <row r="23">
          <cell r="A23" t="str">
            <v>Majeur</v>
          </cell>
        </row>
        <row r="24">
          <cell r="A24" t="str">
            <v>Modéré</v>
          </cell>
        </row>
        <row r="25">
          <cell r="A25" t="str">
            <v>Infime</v>
          </cell>
        </row>
        <row r="27">
          <cell r="A27" t="str">
            <v>Quasi-certain</v>
          </cell>
        </row>
        <row r="28">
          <cell r="A28" t="str">
            <v>Probable</v>
          </cell>
        </row>
        <row r="29">
          <cell r="A29" t="str">
            <v>Possible</v>
          </cell>
        </row>
        <row r="30">
          <cell r="A30" t="str">
            <v>Rare</v>
          </cell>
        </row>
        <row r="32">
          <cell r="A32" t="str">
            <v>Evénement</v>
          </cell>
        </row>
        <row r="33">
          <cell r="A33" t="str">
            <v>Quotidienne</v>
          </cell>
        </row>
        <row r="34">
          <cell r="A34" t="str">
            <v>Hebdomadaire</v>
          </cell>
        </row>
        <row r="35">
          <cell r="A35" t="str">
            <v>Bimensuelle</v>
          </cell>
        </row>
        <row r="36">
          <cell r="A36" t="str">
            <v>Mensuelle</v>
          </cell>
        </row>
        <row r="37">
          <cell r="A37" t="str">
            <v>Trimestrielle</v>
          </cell>
        </row>
        <row r="38">
          <cell r="A38" t="str">
            <v>Semestrielle</v>
          </cell>
        </row>
        <row r="39">
          <cell r="A39" t="str">
            <v>Annuelle</v>
          </cell>
        </row>
        <row r="41">
          <cell r="A41" t="str">
            <v>Automatique</v>
          </cell>
        </row>
        <row r="42">
          <cell r="A42" t="str">
            <v>Semi-automatique</v>
          </cell>
        </row>
        <row r="43">
          <cell r="A43" t="str">
            <v>Manuelle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illeDepouillement-ex1"/>
      <sheetName val="grilleDepouillement-ex2"/>
      <sheetName val="CR Anomalies"/>
      <sheetName val="menu déroulant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5"/>
  <sheetViews>
    <sheetView showGridLines="0" tabSelected="1" workbookViewId="0">
      <selection activeCell="E19" sqref="E19"/>
    </sheetView>
  </sheetViews>
  <sheetFormatPr baseColWidth="10" defaultRowHeight="12.75" x14ac:dyDescent="0.2"/>
  <cols>
    <col min="1" max="1" width="3.7109375" bestFit="1" customWidth="1"/>
    <col min="2" max="2" width="9.85546875" bestFit="1" customWidth="1"/>
    <col min="3" max="3" width="15.85546875" customWidth="1"/>
    <col min="4" max="4" width="33.140625" customWidth="1"/>
    <col min="5" max="5" width="14" customWidth="1"/>
    <col min="6" max="6" width="12.7109375" bestFit="1" customWidth="1"/>
    <col min="7" max="7" width="9.42578125" bestFit="1" customWidth="1"/>
    <col min="8" max="17" width="18.85546875" customWidth="1"/>
  </cols>
  <sheetData>
    <row r="1" spans="1:17" ht="15.75" thickBot="1" x14ac:dyDescent="0.25">
      <c r="A1" s="1" t="s">
        <v>0</v>
      </c>
      <c r="B1" s="2" t="s">
        <v>1</v>
      </c>
      <c r="C1" s="3"/>
      <c r="D1" s="3"/>
      <c r="E1" s="3"/>
      <c r="F1" s="4"/>
      <c r="G1" s="5"/>
      <c r="H1" s="5"/>
      <c r="I1" s="5"/>
      <c r="J1" s="5"/>
      <c r="K1" s="5"/>
      <c r="L1" s="5"/>
      <c r="M1" s="5"/>
      <c r="N1" s="6"/>
      <c r="O1" s="6"/>
      <c r="P1" s="6"/>
    </row>
    <row r="2" spans="1:17" ht="15" x14ac:dyDescent="0.2">
      <c r="A2" s="1" t="s">
        <v>2</v>
      </c>
      <c r="B2" s="83" t="s">
        <v>64</v>
      </c>
      <c r="C2" s="84"/>
      <c r="D2" s="84"/>
      <c r="E2" s="84"/>
      <c r="F2" s="85"/>
      <c r="G2" s="5"/>
      <c r="H2" s="5"/>
      <c r="I2" s="5"/>
      <c r="J2" s="5"/>
      <c r="K2" s="5"/>
      <c r="L2" s="5"/>
      <c r="M2" s="5"/>
      <c r="N2" s="6"/>
      <c r="O2" s="6"/>
      <c r="P2" s="6"/>
    </row>
    <row r="3" spans="1:17" ht="15" x14ac:dyDescent="0.2">
      <c r="A3" s="1"/>
      <c r="B3" s="86"/>
      <c r="C3" s="87"/>
      <c r="D3" s="87"/>
      <c r="E3" s="87"/>
      <c r="F3" s="88"/>
      <c r="G3" s="5"/>
      <c r="H3" s="5"/>
      <c r="I3" s="5"/>
      <c r="J3" s="5"/>
      <c r="K3" s="5"/>
      <c r="L3" s="5"/>
      <c r="M3" s="5"/>
      <c r="N3" s="6"/>
      <c r="O3" s="6"/>
      <c r="P3" s="6"/>
    </row>
    <row r="4" spans="1:17" ht="15.75" thickBot="1" x14ac:dyDescent="0.25">
      <c r="A4" s="7"/>
      <c r="B4" s="89"/>
      <c r="C4" s="90"/>
      <c r="D4" s="90"/>
      <c r="E4" s="90"/>
      <c r="F4" s="91"/>
      <c r="G4" s="5"/>
      <c r="H4" s="5"/>
      <c r="I4" s="5"/>
      <c r="J4" s="5"/>
      <c r="K4" s="5"/>
      <c r="L4" s="5"/>
      <c r="M4" s="5"/>
      <c r="N4" s="6"/>
      <c r="O4" s="6"/>
      <c r="P4" s="6"/>
    </row>
    <row r="5" spans="1:17" ht="13.5" thickBot="1" x14ac:dyDescent="0.25">
      <c r="A5" s="7"/>
      <c r="B5" s="45" t="s">
        <v>61</v>
      </c>
      <c r="F5" s="7"/>
      <c r="G5" s="8" t="s">
        <v>62</v>
      </c>
      <c r="H5" s="9"/>
      <c r="I5" s="9"/>
      <c r="J5" s="9"/>
      <c r="K5" s="9"/>
      <c r="L5" s="9"/>
      <c r="M5" s="9"/>
      <c r="N5" s="9"/>
      <c r="O5" s="6"/>
      <c r="P5" s="6"/>
      <c r="Q5" s="6"/>
    </row>
    <row r="6" spans="1:17" ht="13.5" thickBot="1" x14ac:dyDescent="0.25">
      <c r="A6" s="7"/>
      <c r="B6" s="92"/>
      <c r="C6" s="93"/>
      <c r="D6" s="70"/>
      <c r="E6" s="70"/>
      <c r="F6" s="8"/>
      <c r="G6" s="92"/>
      <c r="H6" s="94"/>
      <c r="I6" s="93"/>
      <c r="J6" s="9"/>
      <c r="K6" s="9"/>
      <c r="L6" s="9"/>
      <c r="M6" s="9"/>
      <c r="N6" s="9"/>
      <c r="O6" s="6"/>
      <c r="P6" s="6"/>
      <c r="Q6" s="6"/>
    </row>
    <row r="7" spans="1:17" ht="13.5" thickBot="1" x14ac:dyDescent="0.25">
      <c r="A7" s="7"/>
      <c r="B7" s="7" t="s">
        <v>3</v>
      </c>
      <c r="G7" s="8" t="s">
        <v>4</v>
      </c>
      <c r="H7" s="10"/>
      <c r="I7" s="10"/>
      <c r="J7" s="6"/>
      <c r="K7" s="6"/>
      <c r="L7" s="6"/>
      <c r="M7" s="6"/>
      <c r="N7" s="6"/>
      <c r="O7" s="6"/>
      <c r="P7" s="6"/>
      <c r="Q7" s="6"/>
    </row>
    <row r="8" spans="1:17" ht="13.5" thickBot="1" x14ac:dyDescent="0.25">
      <c r="A8" s="7"/>
      <c r="B8" s="92"/>
      <c r="C8" s="93"/>
      <c r="D8" s="70"/>
      <c r="E8" s="70"/>
      <c r="G8" s="95"/>
      <c r="H8" s="96"/>
      <c r="I8" s="6"/>
      <c r="J8" s="6"/>
      <c r="K8" s="6"/>
      <c r="L8" s="6"/>
      <c r="M8" s="6"/>
      <c r="N8" s="6"/>
      <c r="O8" s="6"/>
      <c r="P8" s="6"/>
      <c r="Q8" s="6"/>
    </row>
    <row r="9" spans="1:17" ht="13.5" thickBot="1" x14ac:dyDescent="0.25">
      <c r="A9" s="7"/>
      <c r="B9" s="7" t="s">
        <v>5</v>
      </c>
      <c r="F9" s="8"/>
      <c r="G9" s="8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ht="13.5" thickBot="1" x14ac:dyDescent="0.25">
      <c r="A10" s="7"/>
      <c r="B10" s="92"/>
      <c r="C10" s="93"/>
      <c r="D10" s="70"/>
      <c r="E10" s="70"/>
      <c r="F10" s="8"/>
      <c r="G10" s="8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x14ac:dyDescent="0.2">
      <c r="A11" s="7"/>
      <c r="B11" s="7"/>
      <c r="F11" s="7"/>
      <c r="G11" s="7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ht="15.75" thickBot="1" x14ac:dyDescent="0.25">
      <c r="A12" s="7"/>
      <c r="C12" s="11" t="s">
        <v>6</v>
      </c>
      <c r="D12" s="11"/>
      <c r="E12" s="11"/>
      <c r="F12" s="7"/>
      <c r="G12" s="7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ht="13.5" thickBot="1" x14ac:dyDescent="0.25">
      <c r="A13" s="7"/>
      <c r="B13" s="7"/>
      <c r="C13" s="12" t="s">
        <v>7</v>
      </c>
      <c r="D13" s="12"/>
      <c r="E13" s="12"/>
      <c r="F13" s="13">
        <f>COUNTA(C20:C34,C36:C50)</f>
        <v>0</v>
      </c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ht="13.5" thickBot="1" x14ac:dyDescent="0.25">
      <c r="B14" s="7"/>
      <c r="C14" s="12" t="s">
        <v>8</v>
      </c>
      <c r="D14" s="12"/>
      <c r="E14" s="12"/>
      <c r="F14" s="14" t="e">
        <f>COUNTIF(R20:R50,"anomalie")/F13</f>
        <v>#DIV/0!</v>
      </c>
      <c r="H14" s="15">
        <f t="shared" ref="H14:Q14" si="0">IF(COUNTA(H23:H50)&gt;0,1,0)</f>
        <v>1</v>
      </c>
      <c r="I14" s="15"/>
      <c r="J14" s="15">
        <f t="shared" si="0"/>
        <v>1</v>
      </c>
      <c r="K14" s="15">
        <f t="shared" si="0"/>
        <v>1</v>
      </c>
      <c r="L14" s="15"/>
      <c r="M14" s="15"/>
      <c r="N14" s="15"/>
      <c r="O14" s="15">
        <f t="shared" si="0"/>
        <v>1</v>
      </c>
      <c r="P14" s="15"/>
      <c r="Q14" s="15">
        <f t="shared" si="0"/>
        <v>0</v>
      </c>
    </row>
    <row r="15" spans="1:17" x14ac:dyDescent="0.2">
      <c r="B15" s="7"/>
      <c r="C15" s="12"/>
      <c r="D15" s="12"/>
      <c r="E15" s="12"/>
      <c r="F15" s="16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7" x14ac:dyDescent="0.2">
      <c r="B16" s="7"/>
      <c r="C16" s="12"/>
      <c r="D16" s="12"/>
      <c r="E16" s="12"/>
      <c r="F16" s="16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8" x14ac:dyDescent="0.2">
      <c r="B17" s="17"/>
      <c r="C17" t="s">
        <v>9</v>
      </c>
      <c r="F17" s="7"/>
      <c r="G17" s="7"/>
      <c r="H17" s="15">
        <f>IF(H14&gt;COUNTA(B20),1,0)</f>
        <v>0</v>
      </c>
      <c r="I17" s="15"/>
      <c r="J17" s="15">
        <f>IF(J14&gt;COUNTA(J20),1,0)</f>
        <v>1</v>
      </c>
      <c r="K17" s="15">
        <f>IF(K14&gt;COUNTA(K20),1,0)</f>
        <v>1</v>
      </c>
      <c r="L17" s="15"/>
      <c r="M17" s="15"/>
      <c r="N17" s="15"/>
      <c r="O17" s="15">
        <f>IF(O14&gt;COUNTA(O20),1,0)</f>
        <v>1</v>
      </c>
      <c r="P17" s="15"/>
      <c r="Q17" s="15">
        <f>IF(Q14&gt;COUNTA(Q20),1,0)</f>
        <v>0</v>
      </c>
    </row>
    <row r="18" spans="1:18" s="43" customFormat="1" ht="13.5" thickBot="1" x14ac:dyDescent="0.25">
      <c r="B18" s="44"/>
      <c r="F18" s="45"/>
      <c r="G18" s="45"/>
      <c r="H18" s="46"/>
      <c r="I18" s="46"/>
      <c r="J18" s="82" t="s">
        <v>45</v>
      </c>
      <c r="K18" s="82"/>
      <c r="L18" s="66"/>
      <c r="M18" s="66"/>
      <c r="N18" s="46"/>
      <c r="O18" s="46"/>
      <c r="P18" s="46"/>
      <c r="Q18" s="46"/>
    </row>
    <row r="19" spans="1:18" ht="51.75" thickBot="1" x14ac:dyDescent="0.25">
      <c r="A19" s="60"/>
      <c r="B19" s="61"/>
      <c r="C19" s="75" t="s">
        <v>59</v>
      </c>
      <c r="D19" s="77" t="s">
        <v>71</v>
      </c>
      <c r="E19" s="76" t="s">
        <v>72</v>
      </c>
      <c r="F19" s="18" t="s">
        <v>10</v>
      </c>
      <c r="G19" s="19" t="s">
        <v>11</v>
      </c>
      <c r="H19" s="20" t="s">
        <v>68</v>
      </c>
      <c r="I19" s="47" t="s">
        <v>47</v>
      </c>
      <c r="J19" s="21" t="s">
        <v>48</v>
      </c>
      <c r="K19" s="21" t="s">
        <v>49</v>
      </c>
      <c r="L19" s="21" t="s">
        <v>53</v>
      </c>
      <c r="M19" s="21" t="s">
        <v>57</v>
      </c>
      <c r="N19" s="21" t="s">
        <v>50</v>
      </c>
      <c r="O19" s="20" t="s">
        <v>51</v>
      </c>
      <c r="P19" s="20" t="s">
        <v>52</v>
      </c>
      <c r="Q19" s="20" t="s">
        <v>63</v>
      </c>
      <c r="R19" s="22" t="s">
        <v>12</v>
      </c>
    </row>
    <row r="20" spans="1:18" ht="15" customHeight="1" x14ac:dyDescent="0.2">
      <c r="A20" s="48">
        <v>1</v>
      </c>
      <c r="B20" s="49" t="s">
        <v>13</v>
      </c>
      <c r="C20" s="62"/>
      <c r="D20" s="78"/>
      <c r="E20" s="71"/>
      <c r="F20" s="23" t="s">
        <v>14</v>
      </c>
      <c r="G20" s="24">
        <f t="shared" ref="G20:G50" si="1">COUNTIF(H20:Q20,"NC")</f>
        <v>0</v>
      </c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6" t="str">
        <f t="shared" ref="R20:R50" si="2">IF(G20=0, "ok", "anomalie")</f>
        <v>ok</v>
      </c>
    </row>
    <row r="21" spans="1:18" ht="15" customHeight="1" x14ac:dyDescent="0.2">
      <c r="A21" s="50">
        <v>2</v>
      </c>
      <c r="B21" s="51" t="s">
        <v>15</v>
      </c>
      <c r="C21" s="63"/>
      <c r="D21" s="79"/>
      <c r="E21" s="72"/>
      <c r="F21" s="27" t="s">
        <v>14</v>
      </c>
      <c r="G21" s="28">
        <f t="shared" si="1"/>
        <v>0</v>
      </c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30" t="str">
        <f t="shared" si="2"/>
        <v>ok</v>
      </c>
    </row>
    <row r="22" spans="1:18" ht="15" customHeight="1" x14ac:dyDescent="0.2">
      <c r="A22" s="50">
        <v>3</v>
      </c>
      <c r="B22" s="51" t="s">
        <v>16</v>
      </c>
      <c r="C22" s="64"/>
      <c r="D22" s="80"/>
      <c r="E22" s="73"/>
      <c r="F22" s="27" t="s">
        <v>14</v>
      </c>
      <c r="G22" s="28">
        <f t="shared" si="1"/>
        <v>0</v>
      </c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30" t="str">
        <f t="shared" si="2"/>
        <v>ok</v>
      </c>
    </row>
    <row r="23" spans="1:18" ht="15" customHeight="1" x14ac:dyDescent="0.2">
      <c r="A23" s="50">
        <v>4</v>
      </c>
      <c r="B23" s="51" t="s">
        <v>17</v>
      </c>
      <c r="C23" s="63"/>
      <c r="D23" s="79"/>
      <c r="E23" s="72"/>
      <c r="F23" s="27" t="s">
        <v>14</v>
      </c>
      <c r="G23" s="28">
        <f t="shared" si="1"/>
        <v>0</v>
      </c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30" t="str">
        <f t="shared" si="2"/>
        <v>ok</v>
      </c>
    </row>
    <row r="24" spans="1:18" ht="15" customHeight="1" x14ac:dyDescent="0.2">
      <c r="A24" s="50">
        <v>5</v>
      </c>
      <c r="B24" s="51" t="s">
        <v>18</v>
      </c>
      <c r="C24" s="64"/>
      <c r="D24" s="80"/>
      <c r="E24" s="73"/>
      <c r="F24" s="27" t="s">
        <v>14</v>
      </c>
      <c r="G24" s="28">
        <f t="shared" si="1"/>
        <v>0</v>
      </c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30" t="str">
        <f t="shared" si="2"/>
        <v>ok</v>
      </c>
    </row>
    <row r="25" spans="1:18" ht="15" customHeight="1" x14ac:dyDescent="0.2">
      <c r="A25" s="50">
        <v>6</v>
      </c>
      <c r="B25" s="51" t="s">
        <v>19</v>
      </c>
      <c r="C25" s="64"/>
      <c r="D25" s="80"/>
      <c r="E25" s="73"/>
      <c r="F25" s="27" t="s">
        <v>14</v>
      </c>
      <c r="G25" s="28">
        <f t="shared" si="1"/>
        <v>0</v>
      </c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30" t="str">
        <f t="shared" si="2"/>
        <v>ok</v>
      </c>
    </row>
    <row r="26" spans="1:18" ht="15" customHeight="1" x14ac:dyDescent="0.2">
      <c r="A26" s="50">
        <v>7</v>
      </c>
      <c r="B26" s="51" t="s">
        <v>20</v>
      </c>
      <c r="C26" s="64"/>
      <c r="D26" s="80"/>
      <c r="E26" s="73"/>
      <c r="F26" s="27" t="s">
        <v>14</v>
      </c>
      <c r="G26" s="28">
        <f t="shared" si="1"/>
        <v>0</v>
      </c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30" t="str">
        <f t="shared" si="2"/>
        <v>ok</v>
      </c>
    </row>
    <row r="27" spans="1:18" ht="15" customHeight="1" x14ac:dyDescent="0.2">
      <c r="A27" s="50">
        <v>8</v>
      </c>
      <c r="B27" s="51" t="s">
        <v>21</v>
      </c>
      <c r="C27" s="64"/>
      <c r="D27" s="80"/>
      <c r="E27" s="73"/>
      <c r="F27" s="27" t="s">
        <v>14</v>
      </c>
      <c r="G27" s="28">
        <f t="shared" si="1"/>
        <v>0</v>
      </c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30" t="str">
        <f t="shared" si="2"/>
        <v>ok</v>
      </c>
    </row>
    <row r="28" spans="1:18" ht="15" customHeight="1" x14ac:dyDescent="0.2">
      <c r="A28" s="50">
        <v>9</v>
      </c>
      <c r="B28" s="51" t="s">
        <v>22</v>
      </c>
      <c r="C28" s="64"/>
      <c r="D28" s="80"/>
      <c r="E28" s="73"/>
      <c r="F28" s="27" t="s">
        <v>14</v>
      </c>
      <c r="G28" s="28">
        <f t="shared" si="1"/>
        <v>0</v>
      </c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30" t="str">
        <f t="shared" si="2"/>
        <v>ok</v>
      </c>
    </row>
    <row r="29" spans="1:18" ht="15" customHeight="1" x14ac:dyDescent="0.2">
      <c r="A29" s="50">
        <v>10</v>
      </c>
      <c r="B29" s="51" t="s">
        <v>23</v>
      </c>
      <c r="C29" s="64"/>
      <c r="D29" s="80"/>
      <c r="E29" s="73"/>
      <c r="F29" s="27" t="s">
        <v>14</v>
      </c>
      <c r="G29" s="28">
        <f t="shared" si="1"/>
        <v>0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30" t="str">
        <f t="shared" si="2"/>
        <v>ok</v>
      </c>
    </row>
    <row r="30" spans="1:18" ht="15" customHeight="1" x14ac:dyDescent="0.2">
      <c r="A30" s="50">
        <v>11</v>
      </c>
      <c r="B30" s="51" t="s">
        <v>24</v>
      </c>
      <c r="C30" s="64"/>
      <c r="D30" s="80"/>
      <c r="E30" s="73"/>
      <c r="F30" s="27" t="s">
        <v>14</v>
      </c>
      <c r="G30" s="28">
        <f t="shared" si="1"/>
        <v>0</v>
      </c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30" t="str">
        <f t="shared" si="2"/>
        <v>ok</v>
      </c>
    </row>
    <row r="31" spans="1:18" ht="15" customHeight="1" x14ac:dyDescent="0.2">
      <c r="A31" s="50">
        <v>12</v>
      </c>
      <c r="B31" s="51" t="s">
        <v>25</v>
      </c>
      <c r="C31" s="64"/>
      <c r="D31" s="80"/>
      <c r="E31" s="73"/>
      <c r="F31" s="27" t="s">
        <v>14</v>
      </c>
      <c r="G31" s="28">
        <f t="shared" si="1"/>
        <v>0</v>
      </c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30" t="str">
        <f t="shared" si="2"/>
        <v>ok</v>
      </c>
    </row>
    <row r="32" spans="1:18" ht="15" customHeight="1" x14ac:dyDescent="0.2">
      <c r="A32" s="50">
        <v>13</v>
      </c>
      <c r="B32" s="51" t="s">
        <v>26</v>
      </c>
      <c r="C32" s="64"/>
      <c r="D32" s="80"/>
      <c r="E32" s="73"/>
      <c r="F32" s="27" t="s">
        <v>14</v>
      </c>
      <c r="G32" s="28">
        <f t="shared" si="1"/>
        <v>0</v>
      </c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30" t="str">
        <f t="shared" si="2"/>
        <v>ok</v>
      </c>
    </row>
    <row r="33" spans="1:18" ht="15" customHeight="1" x14ac:dyDescent="0.2">
      <c r="A33" s="50">
        <v>14</v>
      </c>
      <c r="B33" s="51" t="s">
        <v>27</v>
      </c>
      <c r="C33" s="64"/>
      <c r="D33" s="80"/>
      <c r="E33" s="73"/>
      <c r="F33" s="27" t="s">
        <v>14</v>
      </c>
      <c r="G33" s="28">
        <f t="shared" si="1"/>
        <v>0</v>
      </c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30" t="str">
        <f t="shared" si="2"/>
        <v>ok</v>
      </c>
    </row>
    <row r="34" spans="1:18" ht="15" customHeight="1" x14ac:dyDescent="0.2">
      <c r="A34" s="50">
        <v>15</v>
      </c>
      <c r="B34" s="51" t="s">
        <v>28</v>
      </c>
      <c r="C34" s="64"/>
      <c r="D34" s="80"/>
      <c r="E34" s="73"/>
      <c r="F34" s="27" t="s">
        <v>14</v>
      </c>
      <c r="G34" s="28">
        <f t="shared" si="1"/>
        <v>0</v>
      </c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30" t="str">
        <f t="shared" si="2"/>
        <v>ok</v>
      </c>
    </row>
    <row r="35" spans="1:18" ht="51.75" thickBot="1" x14ac:dyDescent="0.25">
      <c r="A35" s="58"/>
      <c r="B35" s="59"/>
      <c r="C35" s="75" t="s">
        <v>60</v>
      </c>
      <c r="D35" s="77" t="s">
        <v>71</v>
      </c>
      <c r="E35" s="76" t="s">
        <v>72</v>
      </c>
      <c r="F35" s="18" t="s">
        <v>10</v>
      </c>
      <c r="G35" s="19" t="s">
        <v>11</v>
      </c>
      <c r="H35" s="20" t="s">
        <v>46</v>
      </c>
      <c r="I35" s="20" t="s">
        <v>65</v>
      </c>
      <c r="J35" s="47" t="s">
        <v>54</v>
      </c>
      <c r="K35" s="21" t="s">
        <v>55</v>
      </c>
      <c r="L35" s="21" t="s">
        <v>56</v>
      </c>
      <c r="M35" s="21" t="s">
        <v>57</v>
      </c>
      <c r="N35" s="21" t="s">
        <v>52</v>
      </c>
      <c r="O35" s="20" t="s">
        <v>63</v>
      </c>
      <c r="P35" s="67"/>
      <c r="Q35" s="54"/>
      <c r="R35" s="55"/>
    </row>
    <row r="36" spans="1:18" ht="15" customHeight="1" x14ac:dyDescent="0.2">
      <c r="A36" s="50">
        <v>16</v>
      </c>
      <c r="B36" s="51" t="s">
        <v>29</v>
      </c>
      <c r="C36" s="64"/>
      <c r="D36" s="80"/>
      <c r="E36" s="73"/>
      <c r="F36" s="27" t="s">
        <v>14</v>
      </c>
      <c r="G36" s="28">
        <f t="shared" si="1"/>
        <v>0</v>
      </c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6" t="str">
        <f t="shared" si="2"/>
        <v>ok</v>
      </c>
    </row>
    <row r="37" spans="1:18" ht="15" customHeight="1" x14ac:dyDescent="0.2">
      <c r="A37" s="50">
        <v>17</v>
      </c>
      <c r="B37" s="51" t="s">
        <v>30</v>
      </c>
      <c r="C37" s="64"/>
      <c r="D37" s="80"/>
      <c r="E37" s="73"/>
      <c r="F37" s="27" t="s">
        <v>14</v>
      </c>
      <c r="G37" s="28">
        <f t="shared" si="1"/>
        <v>0</v>
      </c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30" t="str">
        <f t="shared" si="2"/>
        <v>ok</v>
      </c>
    </row>
    <row r="38" spans="1:18" ht="15" customHeight="1" x14ac:dyDescent="0.2">
      <c r="A38" s="50">
        <v>18</v>
      </c>
      <c r="B38" s="51" t="s">
        <v>31</v>
      </c>
      <c r="C38" s="63"/>
      <c r="D38" s="79"/>
      <c r="E38" s="72"/>
      <c r="F38" s="27" t="s">
        <v>14</v>
      </c>
      <c r="G38" s="28">
        <f t="shared" si="1"/>
        <v>0</v>
      </c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30" t="str">
        <f t="shared" si="2"/>
        <v>ok</v>
      </c>
    </row>
    <row r="39" spans="1:18" ht="15" customHeight="1" x14ac:dyDescent="0.2">
      <c r="A39" s="50">
        <v>19</v>
      </c>
      <c r="B39" s="51" t="s">
        <v>32</v>
      </c>
      <c r="C39" s="64"/>
      <c r="D39" s="80"/>
      <c r="E39" s="73"/>
      <c r="F39" s="27" t="s">
        <v>14</v>
      </c>
      <c r="G39" s="28">
        <f t="shared" si="1"/>
        <v>0</v>
      </c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30" t="str">
        <f t="shared" si="2"/>
        <v>ok</v>
      </c>
    </row>
    <row r="40" spans="1:18" ht="15" customHeight="1" x14ac:dyDescent="0.2">
      <c r="A40" s="50">
        <v>20</v>
      </c>
      <c r="B40" s="51" t="s">
        <v>33</v>
      </c>
      <c r="C40" s="64"/>
      <c r="D40" s="80"/>
      <c r="E40" s="73"/>
      <c r="F40" s="27" t="s">
        <v>14</v>
      </c>
      <c r="G40" s="28">
        <f t="shared" si="1"/>
        <v>0</v>
      </c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30" t="str">
        <f t="shared" si="2"/>
        <v>ok</v>
      </c>
    </row>
    <row r="41" spans="1:18" ht="15" customHeight="1" x14ac:dyDescent="0.2">
      <c r="A41" s="50">
        <v>21</v>
      </c>
      <c r="B41" s="51" t="s">
        <v>34</v>
      </c>
      <c r="C41" s="64"/>
      <c r="D41" s="80"/>
      <c r="E41" s="73"/>
      <c r="F41" s="27" t="s">
        <v>14</v>
      </c>
      <c r="G41" s="28">
        <f t="shared" si="1"/>
        <v>0</v>
      </c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30" t="str">
        <f t="shared" si="2"/>
        <v>ok</v>
      </c>
    </row>
    <row r="42" spans="1:18" ht="15" customHeight="1" x14ac:dyDescent="0.2">
      <c r="A42" s="50">
        <v>22</v>
      </c>
      <c r="B42" s="51" t="s">
        <v>35</v>
      </c>
      <c r="C42" s="64"/>
      <c r="D42" s="80"/>
      <c r="E42" s="73"/>
      <c r="F42" s="27" t="s">
        <v>14</v>
      </c>
      <c r="G42" s="28">
        <f t="shared" si="1"/>
        <v>0</v>
      </c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30" t="str">
        <f t="shared" si="2"/>
        <v>ok</v>
      </c>
    </row>
    <row r="43" spans="1:18" ht="15" customHeight="1" x14ac:dyDescent="0.2">
      <c r="A43" s="50">
        <v>23</v>
      </c>
      <c r="B43" s="51" t="s">
        <v>36</v>
      </c>
      <c r="C43" s="64"/>
      <c r="D43" s="80"/>
      <c r="E43" s="73"/>
      <c r="F43" s="27" t="s">
        <v>14</v>
      </c>
      <c r="G43" s="28">
        <f t="shared" si="1"/>
        <v>0</v>
      </c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30" t="str">
        <f t="shared" si="2"/>
        <v>ok</v>
      </c>
    </row>
    <row r="44" spans="1:18" ht="15" customHeight="1" x14ac:dyDescent="0.2">
      <c r="A44" s="50">
        <v>24</v>
      </c>
      <c r="B44" s="51" t="s">
        <v>37</v>
      </c>
      <c r="C44" s="64"/>
      <c r="D44" s="80"/>
      <c r="E44" s="73"/>
      <c r="F44" s="27" t="s">
        <v>14</v>
      </c>
      <c r="G44" s="28">
        <f t="shared" si="1"/>
        <v>0</v>
      </c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30" t="str">
        <f t="shared" si="2"/>
        <v>ok</v>
      </c>
    </row>
    <row r="45" spans="1:18" ht="15" customHeight="1" x14ac:dyDescent="0.2">
      <c r="A45" s="50">
        <v>25</v>
      </c>
      <c r="B45" s="51" t="s">
        <v>38</v>
      </c>
      <c r="C45" s="64"/>
      <c r="D45" s="80"/>
      <c r="E45" s="73"/>
      <c r="F45" s="27" t="s">
        <v>14</v>
      </c>
      <c r="G45" s="28">
        <f t="shared" si="1"/>
        <v>0</v>
      </c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30" t="str">
        <f t="shared" si="2"/>
        <v>ok</v>
      </c>
    </row>
    <row r="46" spans="1:18" ht="15" customHeight="1" x14ac:dyDescent="0.2">
      <c r="A46" s="50">
        <v>26</v>
      </c>
      <c r="B46" s="51" t="s">
        <v>39</v>
      </c>
      <c r="C46" s="64"/>
      <c r="D46" s="80"/>
      <c r="E46" s="73"/>
      <c r="F46" s="27" t="s">
        <v>14</v>
      </c>
      <c r="G46" s="28">
        <f t="shared" si="1"/>
        <v>0</v>
      </c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30" t="str">
        <f t="shared" si="2"/>
        <v>ok</v>
      </c>
    </row>
    <row r="47" spans="1:18" ht="15" customHeight="1" x14ac:dyDescent="0.2">
      <c r="A47" s="50">
        <v>27</v>
      </c>
      <c r="B47" s="51" t="s">
        <v>40</v>
      </c>
      <c r="C47" s="64"/>
      <c r="D47" s="80"/>
      <c r="E47" s="73"/>
      <c r="F47" s="27" t="s">
        <v>14</v>
      </c>
      <c r="G47" s="28">
        <f t="shared" si="1"/>
        <v>0</v>
      </c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30" t="str">
        <f t="shared" si="2"/>
        <v>ok</v>
      </c>
    </row>
    <row r="48" spans="1:18" ht="15" customHeight="1" x14ac:dyDescent="0.2">
      <c r="A48" s="50">
        <v>28</v>
      </c>
      <c r="B48" s="51" t="s">
        <v>41</v>
      </c>
      <c r="C48" s="64"/>
      <c r="D48" s="80"/>
      <c r="E48" s="73"/>
      <c r="F48" s="27" t="s">
        <v>14</v>
      </c>
      <c r="G48" s="28">
        <f t="shared" si="1"/>
        <v>0</v>
      </c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30" t="str">
        <f t="shared" si="2"/>
        <v>ok</v>
      </c>
    </row>
    <row r="49" spans="1:18" ht="15" customHeight="1" x14ac:dyDescent="0.2">
      <c r="A49" s="50">
        <v>29</v>
      </c>
      <c r="B49" s="51" t="s">
        <v>42</v>
      </c>
      <c r="C49" s="64"/>
      <c r="D49" s="80"/>
      <c r="E49" s="73"/>
      <c r="F49" s="27" t="s">
        <v>14</v>
      </c>
      <c r="G49" s="28">
        <f t="shared" si="1"/>
        <v>0</v>
      </c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30" t="str">
        <f t="shared" si="2"/>
        <v>ok</v>
      </c>
    </row>
    <row r="50" spans="1:18" ht="15" customHeight="1" thickBot="1" x14ac:dyDescent="0.25">
      <c r="A50" s="52">
        <v>30</v>
      </c>
      <c r="B50" s="53" t="s">
        <v>43</v>
      </c>
      <c r="C50" s="65"/>
      <c r="D50" s="81"/>
      <c r="E50" s="74"/>
      <c r="F50" s="31" t="s">
        <v>14</v>
      </c>
      <c r="G50" s="32">
        <f t="shared" si="1"/>
        <v>0</v>
      </c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4" t="str">
        <f t="shared" si="2"/>
        <v>ok</v>
      </c>
    </row>
    <row r="51" spans="1:18" ht="15" customHeight="1" thickBot="1" x14ac:dyDescent="0.25">
      <c r="A51" s="35"/>
      <c r="B51" s="36"/>
      <c r="C51" s="37"/>
      <c r="D51" s="37"/>
      <c r="E51" s="37"/>
      <c r="F51" s="38"/>
      <c r="G51" s="13">
        <f>SUM(G20:G50)</f>
        <v>0</v>
      </c>
      <c r="H51" s="39">
        <f>COUNTIF(H20:H50,"NC")</f>
        <v>0</v>
      </c>
      <c r="I51" s="39">
        <f t="shared" ref="I51:P51" si="3">COUNTIF(I20:I50,"NC")</f>
        <v>0</v>
      </c>
      <c r="J51" s="39">
        <f t="shared" si="3"/>
        <v>0</v>
      </c>
      <c r="K51" s="39">
        <f t="shared" si="3"/>
        <v>0</v>
      </c>
      <c r="L51" s="39"/>
      <c r="M51" s="39"/>
      <c r="N51" s="39">
        <f t="shared" si="3"/>
        <v>0</v>
      </c>
      <c r="O51" s="39">
        <f t="shared" si="3"/>
        <v>0</v>
      </c>
      <c r="P51" s="39">
        <f t="shared" si="3"/>
        <v>0</v>
      </c>
      <c r="Q51" s="57">
        <f t="shared" ref="Q51" si="4">COUNTIF(Q20:Q50,"NC")</f>
        <v>0</v>
      </c>
      <c r="R51" s="10"/>
    </row>
    <row r="52" spans="1:18" ht="20.25" customHeight="1" thickBot="1" x14ac:dyDescent="0.25">
      <c r="A52" s="7"/>
      <c r="B52" s="7"/>
      <c r="F52" s="7"/>
      <c r="G52" s="40" t="s">
        <v>44</v>
      </c>
      <c r="H52" s="41" t="e">
        <f t="shared" ref="H52:Q52" si="5">COUNTIF(H20:H50,"NC")/$F$13</f>
        <v>#DIV/0!</v>
      </c>
      <c r="I52" s="41" t="e">
        <f t="shared" si="5"/>
        <v>#DIV/0!</v>
      </c>
      <c r="J52" s="41" t="e">
        <f t="shared" si="5"/>
        <v>#DIV/0!</v>
      </c>
      <c r="K52" s="41" t="e">
        <f t="shared" si="5"/>
        <v>#DIV/0!</v>
      </c>
      <c r="L52" s="41"/>
      <c r="M52" s="41"/>
      <c r="N52" s="41" t="e">
        <f t="shared" si="5"/>
        <v>#DIV/0!</v>
      </c>
      <c r="O52" s="41" t="e">
        <f t="shared" si="5"/>
        <v>#DIV/0!</v>
      </c>
      <c r="P52" s="41" t="e">
        <f t="shared" si="5"/>
        <v>#DIV/0!</v>
      </c>
      <c r="Q52" s="42" t="e">
        <f t="shared" si="5"/>
        <v>#DIV/0!</v>
      </c>
    </row>
    <row r="54" spans="1:18" ht="15" x14ac:dyDescent="0.25">
      <c r="A54" s="68" t="s">
        <v>66</v>
      </c>
      <c r="B54" s="69" t="s">
        <v>67</v>
      </c>
    </row>
    <row r="55" spans="1:18" ht="15" x14ac:dyDescent="0.25">
      <c r="A55" s="68" t="s">
        <v>69</v>
      </c>
      <c r="B55" s="69" t="s">
        <v>70</v>
      </c>
    </row>
  </sheetData>
  <mergeCells count="7">
    <mergeCell ref="J18:K18"/>
    <mergeCell ref="B2:F4"/>
    <mergeCell ref="B6:C6"/>
    <mergeCell ref="B8:C8"/>
    <mergeCell ref="B10:C10"/>
    <mergeCell ref="G6:I6"/>
    <mergeCell ref="G8:H8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49" orientation="landscape" r:id="rId1"/>
  <headerFooter alignWithMargins="0">
    <oddFooter>&amp;C&amp;F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'G:\3-CIC\2- OUTILS CIC\DIVERS OUTILS CI\[Exemples de grille de depouillement.xlsx]menu déroulant'!#REF!</xm:f>
          </x14:formula1>
          <xm:sqref>Q35</xm:sqref>
        </x14:dataValidation>
        <x14:dataValidation type="list" allowBlank="1" showInputMessage="1" showErrorMessage="1" xr:uid="{00000000-0002-0000-0000-000001000000}">
          <x14:formula1>
            <xm:f>'menu déroulant'!$A$2:$A$4</xm:f>
          </x14:formula1>
          <xm:sqref>H20:Q34 H36:Q50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5"/>
  <sheetViews>
    <sheetView workbookViewId="0">
      <selection activeCell="A2" sqref="A2:A5"/>
    </sheetView>
  </sheetViews>
  <sheetFormatPr baseColWidth="10" defaultColWidth="11.42578125" defaultRowHeight="12.75" x14ac:dyDescent="0.2"/>
  <sheetData>
    <row r="2" spans="1:1" x14ac:dyDescent="0.2">
      <c r="A2" s="7" t="s">
        <v>0</v>
      </c>
    </row>
    <row r="3" spans="1:1" x14ac:dyDescent="0.2">
      <c r="A3" s="7" t="s">
        <v>2</v>
      </c>
    </row>
    <row r="4" spans="1:1" x14ac:dyDescent="0.2">
      <c r="A4" s="7" t="s">
        <v>58</v>
      </c>
    </row>
    <row r="5" spans="1:1" x14ac:dyDescent="0.2">
      <c r="A5" s="5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B5179FF11FD543825A4390DEF76ED8" ma:contentTypeVersion="1" ma:contentTypeDescription="Crée un document." ma:contentTypeScope="" ma:versionID="7b42d91e4838310d4867884c4f56fb3d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407a0f58931eb9b8f607584e4edce4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e de début de planification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Date de fin de planification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377AE3-6D49-494E-95F3-70952EA3DA9F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9BBDE080-5E59-428C-B686-892226D770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9579B6D-C1F2-47B3-84C0-477BE270EC6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Q1-achats MP &amp; HM</vt:lpstr>
      <vt:lpstr>menu déroulant</vt:lpstr>
    </vt:vector>
  </TitlesOfParts>
  <Company>Ministere de l'Education Nationale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Administration centrale</dc:creator>
  <cp:lastModifiedBy>Perrette Catherine</cp:lastModifiedBy>
  <cp:lastPrinted>2024-01-29T17:20:46Z</cp:lastPrinted>
  <dcterms:created xsi:type="dcterms:W3CDTF">2023-05-03T13:00:09Z</dcterms:created>
  <dcterms:modified xsi:type="dcterms:W3CDTF">2024-02-01T10:08:38Z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0x01010054B5179FF11FD543825A4390DEF76ED8</vt:lpwstr>
  </property>
</Properties>
</file>