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65" yWindow="270" windowWidth="16635" windowHeight="11640" tabRatio="548" activeTab="1"/>
  </bookViews>
  <sheets>
    <sheet name="Présentation" sheetId="1" r:id="rId1"/>
    <sheet name="modèle grille OM occasionnel" sheetId="2" r:id="rId2"/>
    <sheet name="modèle grille pers itinérants" sheetId="3" r:id="rId3"/>
    <sheet name="modèle grille services partagés" sheetId="4" r:id="rId4"/>
    <sheet name="menu" sheetId="5" state="hidden" r:id="rId5"/>
  </sheets>
  <externalReferences>
    <externalReference r:id="rId8"/>
  </externalReferences>
  <definedNames>
    <definedName name="impact">'[1]Présentation'!$A$22:$A$25</definedName>
    <definedName name="impact4" localSheetId="1">'[1]Présentation'!#REF!</definedName>
    <definedName name="impact4" localSheetId="3">'[1]Présentation'!#REF!</definedName>
    <definedName name="impact4">'[1]Présentation'!#REF!</definedName>
    <definedName name="impact5" localSheetId="1">'[1]Présentation'!#REF!</definedName>
    <definedName name="impact5" localSheetId="3">'[1]Présentation'!#REF!</definedName>
    <definedName name="impact5">'[1]Présentation'!#REF!</definedName>
    <definedName name="impactnom2">'[1]Présentation'!$A$22:$A$24</definedName>
    <definedName name="impactnom3">'[1]Présentation'!$A$22:$A$24</definedName>
    <definedName name="impactnom4">'[1]Présentation'!$A$22:$A$23</definedName>
    <definedName name="impactnom5">'[1]Présentation'!$A$22</definedName>
    <definedName name="natureamr">'[1]Présentation'!$A$41:$A$43</definedName>
    <definedName name="périodicite">'[1]Présentation'!$A$32:$A$39</definedName>
    <definedName name="proba2">'[1]Présentation'!$A$27:$A$29</definedName>
    <definedName name="proba3">'[1]Présentation'!$A$27:$A$29</definedName>
    <definedName name="proba4">'[1]Présentation'!$A$27:$A$28</definedName>
    <definedName name="proba5">'[1]Présentation'!$A$27</definedName>
    <definedName name="probabilité">'[1]Présentation'!$A$27:$A$30</definedName>
  </definedNames>
  <calcPr fullCalcOnLoad="1"/>
</workbook>
</file>

<file path=xl/sharedStrings.xml><?xml version="1.0" encoding="utf-8"?>
<sst xmlns="http://schemas.openxmlformats.org/spreadsheetml/2006/main" count="289" uniqueCount="141">
  <si>
    <t>Le chef d'un service ordonnateur ou comptable est chargé de la supervision de l'activité du service. Les contrôles de supervision sont soit contemporains, soit a posteriori.</t>
  </si>
  <si>
    <t>Un contrôle de supervision répond aux standards attendus de CIC s'il est planifié, documenté, traçé et exploité.</t>
  </si>
  <si>
    <t>Planifié :</t>
  </si>
  <si>
    <t>Le chef du service programme la réalisation du contrôle et établit le nombre de dossiers qu'il contrôlera</t>
  </si>
  <si>
    <t>Documenté :</t>
  </si>
  <si>
    <t>Traçé :</t>
  </si>
  <si>
    <t>Exploité :</t>
  </si>
  <si>
    <t>Le résultat du contrôle est employé pour analyser la nécessité de réaliser des plans d'action de maîtrise des risques (formation, en particulier).
Le résultat du contrôle est communiqué au référent CIC et alimente le pilotage académique du CIC</t>
  </si>
  <si>
    <t>Date de finalisation de la revue qualité</t>
  </si>
  <si>
    <t>Responsable de la revue qualité (nom + fonction)</t>
  </si>
  <si>
    <t>Résultat de la revue</t>
  </si>
  <si>
    <t>Dossiers contrôlés :</t>
  </si>
  <si>
    <t>Taux d'anomalie :</t>
  </si>
  <si>
    <t>% erreurs</t>
  </si>
  <si>
    <t>Références du dossier</t>
  </si>
  <si>
    <t>Résultat par dossier</t>
  </si>
  <si>
    <t>nbre de "non"</t>
  </si>
  <si>
    <t>résultat</t>
  </si>
  <si>
    <t>le chef du service utilise une grille d'analyse de son contrôle (un exemple fourni)</t>
  </si>
  <si>
    <t>Le chef du service retrace la liste des dossiers contrôlés et le résultat du contrôle dans un document (conservé au moins 2 ans et archivé dans le dossier permanent)</t>
  </si>
  <si>
    <t>Service</t>
  </si>
  <si>
    <t>Cliquez ici</t>
  </si>
  <si>
    <t>&lt; ou = à  €</t>
  </si>
  <si>
    <t>du  /  /  au  /  /</t>
  </si>
  <si>
    <t>&gt; ou = à  €</t>
  </si>
  <si>
    <t>compris entre  € et  €</t>
  </si>
  <si>
    <t>date de saisie</t>
  </si>
  <si>
    <t>Rémunérations</t>
  </si>
  <si>
    <t>HSE</t>
  </si>
  <si>
    <t>Prestations</t>
  </si>
  <si>
    <t>Chômage</t>
  </si>
  <si>
    <t>Rémunération principale</t>
  </si>
  <si>
    <t>Indemnité</t>
  </si>
  <si>
    <t>Vacation</t>
  </si>
  <si>
    <t>Cotisations</t>
  </si>
  <si>
    <t>mois de paiement</t>
  </si>
  <si>
    <t>année de gestion</t>
  </si>
  <si>
    <t>Affectation et prise en charge des lauréats de concours</t>
  </si>
  <si>
    <t>Prise en charge d'un agent</t>
  </si>
  <si>
    <t>Gestion du temps partiel</t>
  </si>
  <si>
    <t>Absence de service fait</t>
  </si>
  <si>
    <t>Congé maladie ordinaire (CMO)</t>
  </si>
  <si>
    <t>Indemnités (hors indemnités saisies dans ASIE et STS)</t>
  </si>
  <si>
    <t>Nouvelle bonification indiciaire (NBI)</t>
  </si>
  <si>
    <t>Congés de longue maladie, congés de longue durée, congés de grave maladie (CLM / CLD - CGM)</t>
  </si>
  <si>
    <t>Heures supplémentaires et indemnités saisies en établissement</t>
  </si>
  <si>
    <t>PROCESSUS</t>
  </si>
  <si>
    <t>REFERENTIEL CIC</t>
  </si>
  <si>
    <t>NATURE DE LA DEPENSE</t>
  </si>
  <si>
    <t>SEUIL</t>
  </si>
  <si>
    <t>PERIODE OU DATE</t>
  </si>
  <si>
    <t>Supplément familial de traitement (SFT)</t>
  </si>
  <si>
    <t>Fin de fonction entraînant fin de rémunération</t>
  </si>
  <si>
    <t>0140</t>
  </si>
  <si>
    <t>0141</t>
  </si>
  <si>
    <t>0139</t>
  </si>
  <si>
    <t>0214</t>
  </si>
  <si>
    <t>0230</t>
  </si>
  <si>
    <t>PROGRAMME</t>
  </si>
  <si>
    <t>Dossier 1</t>
  </si>
  <si>
    <t>Dossier 2</t>
  </si>
  <si>
    <t>Dossier 3</t>
  </si>
  <si>
    <t>Dossier 4</t>
  </si>
  <si>
    <t>Dossier 5</t>
  </si>
  <si>
    <t>Dossier 6</t>
  </si>
  <si>
    <t>Dossier 7</t>
  </si>
  <si>
    <t>Dossier 8</t>
  </si>
  <si>
    <t>Dossier 9</t>
  </si>
  <si>
    <t>Dossier 10</t>
  </si>
  <si>
    <t>Dossier 11</t>
  </si>
  <si>
    <t>Dossier 12</t>
  </si>
  <si>
    <t>Dossier 13</t>
  </si>
  <si>
    <t>Dossier 14</t>
  </si>
  <si>
    <t>Dossier 15</t>
  </si>
  <si>
    <t>Dossier 16</t>
  </si>
  <si>
    <t>Dossier 17</t>
  </si>
  <si>
    <t>Dossier 18</t>
  </si>
  <si>
    <t>Dossier 19</t>
  </si>
  <si>
    <t>Dossier 20</t>
  </si>
  <si>
    <t>Dossier 21</t>
  </si>
  <si>
    <t>Dossier 22</t>
  </si>
  <si>
    <t>Dossier 23</t>
  </si>
  <si>
    <t>Dossier 24</t>
  </si>
  <si>
    <t>Dossier 25</t>
  </si>
  <si>
    <t>Ces AMR-clé ont trait à la réalisation de "revues-qualité"</t>
  </si>
  <si>
    <t>oui/non/SO</t>
  </si>
  <si>
    <t>Onglet général</t>
  </si>
  <si>
    <t>Onglet frais prévisionnels</t>
  </si>
  <si>
    <t>Onglet indemnités kilométriques</t>
  </si>
  <si>
    <t>Sont-elles cohérentes avec la déclaration ?</t>
  </si>
  <si>
    <t>Les dates et le nombre de trajets sont-ils cohérents ?</t>
  </si>
  <si>
    <t>Onglet historique</t>
  </si>
  <si>
    <t>La validation a-t-elle été effectuée par une personne habilitée pour ce type de déplacement ?</t>
  </si>
  <si>
    <r>
      <t xml:space="preserve">Objet du contrôle de supervision </t>
    </r>
    <r>
      <rPr>
        <b/>
        <sz val="9"/>
        <rFont val="Trebuchet MS"/>
        <family val="2"/>
      </rPr>
      <t>: DEP001</t>
    </r>
    <r>
      <rPr>
        <b/>
        <u val="single"/>
        <sz val="9"/>
        <rFont val="Trebuchet MS"/>
        <family val="2"/>
      </rPr>
      <t xml:space="preserve">
</t>
    </r>
    <r>
      <rPr>
        <b/>
        <sz val="9"/>
        <rFont val="Trebuchet MS"/>
        <family val="2"/>
      </rPr>
      <t>Garantir que soit liquidée une dépense dont le service est fait</t>
    </r>
  </si>
  <si>
    <t>Dossier 26</t>
  </si>
  <si>
    <t>Dossier 27</t>
  </si>
  <si>
    <t>Dossier 28</t>
  </si>
  <si>
    <t>Dossier 29</t>
  </si>
  <si>
    <t>Dossier 30</t>
  </si>
  <si>
    <r>
      <rPr>
        <sz val="7"/>
        <color indexed="8"/>
        <rFont val="Arial"/>
        <family val="2"/>
      </rPr>
      <t xml:space="preserve"> </t>
    </r>
    <r>
      <rPr>
        <sz val="10"/>
        <color indexed="8"/>
        <rFont val="Arial"/>
        <family val="2"/>
      </rPr>
      <t>Est-ce que l’ordre de mission est bien rattaché à l’OMP pour l’année en cours ?</t>
    </r>
  </si>
  <si>
    <r>
      <rPr>
        <sz val="7"/>
        <color indexed="8"/>
        <rFont val="Arial"/>
        <family val="2"/>
      </rPr>
      <t xml:space="preserve"> </t>
    </r>
    <r>
      <rPr>
        <sz val="10"/>
        <color indexed="8"/>
        <rFont val="Arial"/>
        <family val="2"/>
      </rPr>
      <t>Est-ce que les frais déclarés peuvent être indemnisés conformément à la réglementation ? (parking, péage, transport en commun, repas)</t>
    </r>
  </si>
  <si>
    <r>
      <rPr>
        <sz val="7"/>
        <color indexed="8"/>
        <rFont val="Arial"/>
        <family val="2"/>
      </rPr>
      <t xml:space="preserve"> </t>
    </r>
    <r>
      <rPr>
        <sz val="10"/>
        <color indexed="8"/>
        <rFont val="Arial"/>
        <family val="2"/>
      </rPr>
      <t>Si des repas sont déclarés, est-ce que le nombre de repas est cohérent avec le nombre de trajets déclarés ?</t>
    </r>
  </si>
  <si>
    <r>
      <rPr>
        <sz val="7"/>
        <color indexed="8"/>
        <rFont val="Arial"/>
        <family val="2"/>
      </rPr>
      <t xml:space="preserve"> </t>
    </r>
    <r>
      <rPr>
        <sz val="10"/>
        <color indexed="8"/>
        <rFont val="Arial"/>
        <family val="2"/>
      </rPr>
      <t>Les pièces justificatives sont- elles fournies ?</t>
    </r>
  </si>
  <si>
    <r>
      <rPr>
        <sz val="7"/>
        <color indexed="8"/>
        <rFont val="Arial"/>
        <family val="2"/>
      </rPr>
      <t xml:space="preserve"> </t>
    </r>
    <r>
      <rPr>
        <sz val="10"/>
        <color indexed="8"/>
        <rFont val="Arial"/>
        <family val="2"/>
      </rPr>
      <t>Est-ce que la voiture sélectionnée correspond à celle qui figure dans l’OMP ?</t>
    </r>
  </si>
  <si>
    <r>
      <rPr>
        <sz val="7"/>
        <color indexed="8"/>
        <rFont val="Arial"/>
        <family val="2"/>
      </rPr>
      <t xml:space="preserve"> </t>
    </r>
    <r>
      <rPr>
        <sz val="10"/>
        <color indexed="8"/>
        <rFont val="Arial"/>
        <family val="2"/>
      </rPr>
      <t>Le barème sélectionné est-il exact ?</t>
    </r>
  </si>
  <si>
    <r>
      <rPr>
        <sz val="7"/>
        <color indexed="8"/>
        <rFont val="Arial"/>
        <family val="2"/>
      </rPr>
      <t xml:space="preserve"> </t>
    </r>
    <r>
      <rPr>
        <sz val="10"/>
        <color indexed="8"/>
        <rFont val="Arial"/>
        <family val="2"/>
      </rPr>
      <t>Les trajets sont-ils bien déclarés à partir de la résidence administrative ou familiale ?</t>
    </r>
  </si>
  <si>
    <t>Est-ce que les dates et les horaires de début et fin de mission sont cohérents avec le jour et l’horaire de la réunion ?</t>
  </si>
  <si>
    <t>Les trajets sont-ils bien déclarés à partir de la résidence administrative ou familiale ?</t>
  </si>
  <si>
    <t>La date et le nombre de trajets sont-ils cohérents ?</t>
  </si>
  <si>
    <t>Le barème sélectionné est-il exact ?</t>
  </si>
  <si>
    <t>Est-ce que les dates des trajets correspondent à l'emploi du temps ?</t>
  </si>
  <si>
    <t>Est-ce que le nombre de kilomètres est exact ?</t>
  </si>
  <si>
    <t>Une attestation est-elle fournie en cas de déplacement supplémentaire hors emploi du temps ?</t>
  </si>
  <si>
    <t>Est-elle cohérente avec la déclaration ?</t>
  </si>
  <si>
    <t>Revue Qualité d'un échantillon de dossiers- PERSONNELS EN SERVICE PARTAGE</t>
  </si>
  <si>
    <t>Revue Qualité d'un échantillon de dossiers- PERSONNELS ITINERANTS OU REMPLACEMENT</t>
  </si>
  <si>
    <t>Le contrôle d'un éventuel doublon avec Gaia et Imag'in a-t-il été effectué?</t>
  </si>
  <si>
    <t>FRAIS DE DEPLACEMENTS</t>
  </si>
  <si>
    <r>
      <rPr>
        <sz val="7"/>
        <color indexed="8"/>
        <rFont val="Arial"/>
        <family val="2"/>
      </rPr>
      <t xml:space="preserve"> </t>
    </r>
    <r>
      <rPr>
        <sz val="10"/>
        <color indexed="8"/>
        <rFont val="Arial"/>
        <family val="2"/>
      </rPr>
      <t>Dans type de mission, est-ce que «  OM Personnels itinérants » est sélectionné ?</t>
    </r>
  </si>
  <si>
    <t>Le type de mission choisi est-il correct ?</t>
  </si>
  <si>
    <r>
      <rPr>
        <sz val="7"/>
        <rFont val="Arial"/>
        <family val="2"/>
      </rPr>
      <t xml:space="preserve"> </t>
    </r>
    <r>
      <rPr>
        <sz val="10"/>
        <rFont val="Arial"/>
        <family val="2"/>
      </rPr>
      <t>Est-ce que les frais remboursés ont été indemnisés conformément à la réglementation ? (parking, péage, transport en commun, repas)</t>
    </r>
  </si>
  <si>
    <t>Revue Qualité d'un échantillon de dossiers - OM OCCASIONNELS</t>
  </si>
  <si>
    <r>
      <rPr>
        <sz val="7"/>
        <rFont val="Arial"/>
        <family val="2"/>
      </rPr>
      <t xml:space="preserve"> </t>
    </r>
    <r>
      <rPr>
        <sz val="10"/>
        <rFont val="Arial"/>
        <family val="2"/>
      </rPr>
      <t>Si des repas sont remboursés, est-ce que le nombre de repas est cohérent avec le nombre de trajets déclarés ?</t>
    </r>
  </si>
  <si>
    <r>
      <rPr>
        <sz val="7"/>
        <color indexed="8"/>
        <rFont val="Arial"/>
        <family val="2"/>
      </rPr>
      <t xml:space="preserve"> </t>
    </r>
    <r>
      <rPr>
        <sz val="10"/>
        <color indexed="8"/>
        <rFont val="Arial"/>
        <family val="2"/>
      </rPr>
      <t>Est-ce que les imputations budgétaires (enveloppe de moyens, centre de coût et domaine fonctionnel) sont exactes ?</t>
    </r>
  </si>
  <si>
    <t>Est-ce que les imputations budgétaires (enveloppe de moyens, centre de coût et domaine fonctionnel) sont exactes ?</t>
  </si>
  <si>
    <t xml:space="preserve">L'ordre de mission a-t-il été saisi avant le départ ? </t>
  </si>
  <si>
    <t>S'il s'agit d'une mission sur convocation à l'initiative de l'administration centrale, le code projet est-il indiqué ?</t>
  </si>
  <si>
    <r>
      <rPr>
        <sz val="7"/>
        <color indexed="8"/>
        <rFont val="Arial"/>
        <family val="2"/>
      </rPr>
      <t xml:space="preserve"> </t>
    </r>
    <r>
      <rPr>
        <sz val="10"/>
        <color indexed="8"/>
        <rFont val="Arial"/>
        <family val="2"/>
      </rPr>
      <t xml:space="preserve">Dans </t>
    </r>
    <r>
      <rPr>
        <i/>
        <sz val="10"/>
        <color indexed="8"/>
        <rFont val="Arial"/>
        <family val="2"/>
      </rPr>
      <t>type de mission</t>
    </r>
    <r>
      <rPr>
        <sz val="10"/>
        <color indexed="8"/>
        <rFont val="Arial"/>
        <family val="2"/>
      </rPr>
      <t>, est-ce que « Personnels itinérants » est sélectionné ?</t>
    </r>
  </si>
  <si>
    <r>
      <t xml:space="preserve">Dans </t>
    </r>
    <r>
      <rPr>
        <i/>
        <sz val="10"/>
        <color indexed="8"/>
        <rFont val="Arial"/>
        <family val="2"/>
      </rPr>
      <t>destination principale</t>
    </r>
    <r>
      <rPr>
        <sz val="10"/>
        <color indexed="8"/>
        <rFont val="Arial"/>
        <family val="2"/>
      </rPr>
      <t>, est-ce que la ville sélectionnée est cohérente avec le trajet déclaré?</t>
    </r>
  </si>
  <si>
    <t xml:space="preserve">le missionné qui a demandé l'indemnisation de frais de repas, se trouvait-il entre 11h et 14h hors des communes de résidence administrative et familiale pour le repas de midi ?
Et entre 18h et 21h pour le repas du soir? </t>
  </si>
  <si>
    <t>tranche de 1000 dossiers =&gt; échantillon de 5 dossiers (ramené au prorata) entre un seuil minimum de 30 dossiers et limité à 50 dossiers.</t>
  </si>
  <si>
    <r>
      <t xml:space="preserve">L'enseignant a-t-il fourni au préalable ses pièces justificatives ( notamment emplois du temps signés par les chefs d'établissement) ?
</t>
    </r>
    <r>
      <rPr>
        <i/>
        <sz val="10"/>
        <rFont val="Arial"/>
        <family val="2"/>
      </rPr>
      <t>Remarque</t>
    </r>
    <r>
      <rPr>
        <sz val="10"/>
        <rFont val="Arial"/>
        <family val="2"/>
      </rPr>
      <t xml:space="preserve"> : Si le service des déplacements n'est pas directement destinataire de cette PJ, la vérification est à assurer auprès des services académiques en charge des personnels enseignants.</t>
    </r>
  </si>
  <si>
    <r>
      <t xml:space="preserve">S'il s'agit d'abonnement à un transport en commun, est-ce bien le seul remboursement demandé au titre de ce trajet ?
</t>
    </r>
    <r>
      <rPr>
        <i/>
        <sz val="10"/>
        <rFont val="Arial"/>
        <family val="2"/>
      </rPr>
      <t>Remarque</t>
    </r>
    <r>
      <rPr>
        <sz val="10"/>
        <rFont val="Arial"/>
        <family val="2"/>
      </rPr>
      <t xml:space="preserve"> : c'est-à-dire que l'intéressé ne bénéficie pas de remboursement domicile /travail dans le cadre du décret 2010-676 du 21/06/2010.</t>
    </r>
  </si>
  <si>
    <r>
      <t>Ces "revues qualité" correspondent à des "contrôles de supervision</t>
    </r>
    <r>
      <rPr>
        <i/>
        <sz val="10"/>
        <rFont val="Arial"/>
        <family val="2"/>
      </rPr>
      <t xml:space="preserve"> a posteriori</t>
    </r>
    <r>
      <rPr>
        <sz val="10"/>
        <rFont val="Arial"/>
        <family val="2"/>
      </rPr>
      <t>" tels que décrits dans l'arrêté du 18 décembre 2018 relatif au cadre de référence interministériel du contrôle interne financier</t>
    </r>
  </si>
  <si>
    <t>4-3-1. Organisation de la chyaîne financière et des points de contrôle</t>
  </si>
  <si>
    <t>L'organisation des contrôles :</t>
  </si>
  <si>
    <t>Sont-elles cohérentes avec la déclaration d'état de frais?</t>
  </si>
  <si>
    <t>En cas de remboursement au barème IK standard, celui-ci est-il autorisé ?</t>
  </si>
  <si>
    <t>Le barème sélectionné est-il exact ?*</t>
  </si>
  <si>
    <t>*</t>
  </si>
  <si>
    <r>
      <t>Il s’agit de s’assurer que le barème SNCF 2</t>
    </r>
    <r>
      <rPr>
        <i/>
        <vertAlign val="superscript"/>
        <sz val="11"/>
        <rFont val="Calibri"/>
        <family val="2"/>
      </rPr>
      <t>ème</t>
    </r>
    <r>
      <rPr>
        <i/>
        <sz val="11"/>
        <rFont val="Calibri"/>
        <family val="2"/>
      </rPr>
      <t xml:space="preserve"> classe est bien sélectionné lorsque le missionné ne peut pas prétendre à un remboursement sur la base des IK standard.</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</si>
</sst>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quot;Vrai&quot;;&quot;Vrai&quot;;&quot;Faux&quot;"/>
    <numFmt numFmtId="168" formatCode="&quot;Actif&quot;;&quot;Actif&quot;;&quot;Inactif&quot;"/>
    <numFmt numFmtId="169" formatCode="[$€-2]\ #,##0.00_);[Red]\([$€-2]\ #,##0.00\)"/>
  </numFmts>
  <fonts count="60">
    <font>
      <sz val="10"/>
      <name val="Arial"/>
      <family val="0"/>
    </font>
    <font>
      <b/>
      <sz val="10"/>
      <name val="Arial"/>
      <family val="2"/>
    </font>
    <font>
      <b/>
      <sz val="11"/>
      <name val="Arial"/>
      <family val="2"/>
    </font>
    <font>
      <i/>
      <sz val="10"/>
      <name val="Arial"/>
      <family val="2"/>
    </font>
    <font>
      <b/>
      <sz val="10"/>
      <name val="Trebuchet MS"/>
      <family val="2"/>
    </font>
    <font>
      <sz val="10"/>
      <name val="Trebuchet MS"/>
      <family val="2"/>
    </font>
    <font>
      <i/>
      <sz val="10"/>
      <name val="Trebuchet MS"/>
      <family val="2"/>
    </font>
    <font>
      <b/>
      <sz val="9"/>
      <name val="Trebuchet MS"/>
      <family val="2"/>
    </font>
    <font>
      <b/>
      <u val="single"/>
      <sz val="9"/>
      <name val="Trebuchet MS"/>
      <family val="2"/>
    </font>
    <font>
      <sz val="10"/>
      <color indexed="8"/>
      <name val="Arial"/>
      <family val="2"/>
    </font>
    <font>
      <sz val="7"/>
      <color indexed="8"/>
      <name val="Arial"/>
      <family val="2"/>
    </font>
    <font>
      <sz val="7"/>
      <name val="Arial"/>
      <family val="2"/>
    </font>
    <font>
      <i/>
      <sz val="10"/>
      <color indexed="8"/>
      <name val="Arial"/>
      <family val="2"/>
    </font>
    <font>
      <i/>
      <sz val="11"/>
      <name val="Calibri"/>
      <family val="2"/>
    </font>
    <font>
      <i/>
      <vertAlign val="superscript"/>
      <sz val="1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30"/>
      <name val="Arial"/>
      <family val="2"/>
    </font>
    <font>
      <sz val="10"/>
      <color indexed="9"/>
      <name val="Arial"/>
      <family val="2"/>
    </font>
    <font>
      <b/>
      <sz val="9"/>
      <color indexed="9"/>
      <name val="Trebuchet MS"/>
      <family val="2"/>
    </font>
    <font>
      <b/>
      <sz val="14"/>
      <color indexed="10"/>
      <name val="Arial"/>
      <family val="2"/>
    </font>
    <font>
      <b/>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70C0"/>
      <name val="Arial"/>
      <family val="2"/>
    </font>
    <font>
      <sz val="10"/>
      <color theme="0"/>
      <name val="Arial"/>
      <family val="2"/>
    </font>
    <font>
      <b/>
      <sz val="9"/>
      <color theme="0"/>
      <name val="Trebuchet MS"/>
      <family val="2"/>
    </font>
    <font>
      <b/>
      <sz val="14"/>
      <color rgb="FFFF0000"/>
      <name val="Arial"/>
      <family val="2"/>
    </font>
    <font>
      <sz val="10"/>
      <color theme="1"/>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2"/>
        <bgColor indexed="64"/>
      </patternFill>
    </fill>
    <fill>
      <patternFill patternType="solid">
        <fgColor theme="0"/>
        <bgColor indexed="64"/>
      </patternFill>
    </fill>
    <fill>
      <patternFill patternType="solid">
        <fgColor theme="8" tint="-0.4999699890613556"/>
        <bgColor indexed="64"/>
      </patternFill>
    </fill>
    <fill>
      <patternFill patternType="solid">
        <fgColor indexed="22"/>
        <bgColor indexed="64"/>
      </patternFill>
    </fill>
    <fill>
      <patternFill patternType="solid">
        <fgColor theme="0" tint="-0.24997000396251678"/>
        <bgColor indexed="64"/>
      </patternFill>
    </fill>
    <fill>
      <patternFill patternType="solid">
        <fgColor theme="2" tint="-0.09996999800205231"/>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medium"/>
      <top style="thin">
        <color theme="0"/>
      </top>
      <bottom style="thin">
        <color theme="0"/>
      </bottom>
    </border>
    <border>
      <left style="thin"/>
      <right style="medium"/>
      <top style="thin">
        <color theme="0"/>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42" fillId="27" borderId="1" applyNumberFormat="0" applyAlignment="0" applyProtection="0"/>
    <xf numFmtId="0" fontId="4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37"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07">
    <xf numFmtId="0" fontId="0" fillId="0" borderId="0" xfId="0" applyAlignment="1">
      <alignment/>
    </xf>
    <xf numFmtId="0" fontId="4" fillId="0" borderId="0" xfId="49" applyFont="1" applyFill="1" applyBorder="1" applyAlignment="1">
      <alignment vertical="center"/>
      <protection/>
    </xf>
    <xf numFmtId="0" fontId="0" fillId="0" borderId="0" xfId="49">
      <alignment/>
      <protection/>
    </xf>
    <xf numFmtId="0" fontId="1" fillId="0" borderId="0" xfId="49" applyFont="1">
      <alignment/>
      <protection/>
    </xf>
    <xf numFmtId="0" fontId="0" fillId="0" borderId="10" xfId="49" applyBorder="1" applyAlignment="1">
      <alignment vertical="center" wrapText="1"/>
      <protection/>
    </xf>
    <xf numFmtId="0" fontId="54" fillId="0" borderId="0" xfId="49" applyFont="1" applyAlignment="1">
      <alignment horizontal="justify" vertical="center"/>
      <protection/>
    </xf>
    <xf numFmtId="0" fontId="54" fillId="0" borderId="0" xfId="49" applyFont="1" applyBorder="1" applyAlignment="1" quotePrefix="1">
      <alignment wrapText="1"/>
      <protection/>
    </xf>
    <xf numFmtId="0" fontId="0" fillId="0" borderId="0" xfId="49" applyAlignment="1">
      <alignment horizontal="center" vertical="center"/>
      <protection/>
    </xf>
    <xf numFmtId="0" fontId="0" fillId="0" borderId="0" xfId="49" applyAlignment="1">
      <alignment vertical="center"/>
      <protection/>
    </xf>
    <xf numFmtId="0" fontId="0" fillId="0" borderId="0" xfId="49" applyFill="1" applyBorder="1" applyAlignment="1">
      <alignment vertical="center"/>
      <protection/>
    </xf>
    <xf numFmtId="0" fontId="0" fillId="0" borderId="0" xfId="49" applyFill="1" applyBorder="1" applyAlignment="1">
      <alignment horizontal="center" vertical="center"/>
      <protection/>
    </xf>
    <xf numFmtId="0" fontId="0" fillId="0" borderId="0" xfId="49" applyBorder="1" applyAlignment="1">
      <alignment horizontal="center" vertical="center"/>
      <protection/>
    </xf>
    <xf numFmtId="0" fontId="0" fillId="33" borderId="11" xfId="49" applyFill="1" applyBorder="1" applyAlignment="1">
      <alignment horizontal="center" vertical="center"/>
      <protection/>
    </xf>
    <xf numFmtId="9" fontId="0" fillId="33" borderId="11" xfId="53" applyFont="1" applyFill="1" applyBorder="1" applyAlignment="1">
      <alignment horizontal="center" vertical="center"/>
    </xf>
    <xf numFmtId="0" fontId="55" fillId="0" borderId="0" xfId="49" applyFont="1" applyAlignment="1">
      <alignment horizontal="center" vertical="center"/>
      <protection/>
    </xf>
    <xf numFmtId="0" fontId="2" fillId="33" borderId="12" xfId="49" applyFont="1" applyFill="1" applyBorder="1" applyAlignment="1">
      <alignment horizontal="center" vertical="center"/>
      <protection/>
    </xf>
    <xf numFmtId="0" fontId="2" fillId="33" borderId="13" xfId="49" applyFont="1" applyFill="1" applyBorder="1" applyAlignment="1">
      <alignment horizontal="center" vertical="center"/>
      <protection/>
    </xf>
    <xf numFmtId="0" fontId="0" fillId="0" borderId="14" xfId="49" applyBorder="1" applyAlignment="1" applyProtection="1">
      <alignment horizontal="center" vertical="center"/>
      <protection locked="0"/>
    </xf>
    <xf numFmtId="0" fontId="0" fillId="0" borderId="15" xfId="49" applyBorder="1" applyAlignment="1" applyProtection="1">
      <alignment horizontal="center" vertical="center"/>
      <protection locked="0"/>
    </xf>
    <xf numFmtId="0" fontId="0" fillId="0" borderId="10" xfId="49" applyBorder="1" applyAlignment="1">
      <alignment vertical="center"/>
      <protection/>
    </xf>
    <xf numFmtId="0" fontId="0" fillId="0" borderId="10" xfId="49" applyBorder="1" applyAlignment="1">
      <alignment horizontal="center" vertical="center"/>
      <protection/>
    </xf>
    <xf numFmtId="0" fontId="0" fillId="0" borderId="12" xfId="49" applyBorder="1" applyAlignment="1" applyProtection="1">
      <alignment horizontal="center" vertical="center"/>
      <protection locked="0"/>
    </xf>
    <xf numFmtId="0" fontId="0" fillId="0" borderId="13" xfId="49" applyBorder="1" applyAlignment="1" applyProtection="1">
      <alignment horizontal="center" vertical="center"/>
      <protection locked="0"/>
    </xf>
    <xf numFmtId="0" fontId="0" fillId="0" borderId="16" xfId="49" applyBorder="1" applyAlignment="1" applyProtection="1">
      <alignment horizontal="center" vertical="center"/>
      <protection locked="0"/>
    </xf>
    <xf numFmtId="0" fontId="0" fillId="0" borderId="10" xfId="49" applyBorder="1" applyAlignment="1" applyProtection="1">
      <alignment horizontal="center" vertical="center"/>
      <protection locked="0"/>
    </xf>
    <xf numFmtId="0" fontId="5" fillId="0" borderId="0" xfId="49" applyFont="1" applyFill="1" applyBorder="1" applyAlignment="1">
      <alignment vertical="center" wrapText="1"/>
      <protection/>
    </xf>
    <xf numFmtId="0" fontId="5" fillId="0" borderId="0" xfId="49" applyFont="1" applyBorder="1" applyAlignment="1">
      <alignment horizontal="left" vertical="center" wrapText="1"/>
      <protection/>
    </xf>
    <xf numFmtId="0" fontId="0" fillId="0" borderId="0" xfId="49" applyBorder="1">
      <alignment/>
      <protection/>
    </xf>
    <xf numFmtId="0" fontId="6" fillId="0" borderId="0" xfId="49" applyFont="1" applyBorder="1" applyAlignment="1">
      <alignment horizontal="left" vertical="center" wrapText="1"/>
      <protection/>
    </xf>
    <xf numFmtId="0" fontId="56" fillId="34" borderId="0" xfId="49" applyFont="1" applyFill="1" applyBorder="1" applyAlignment="1">
      <alignment horizontal="center" vertical="center"/>
      <protection/>
    </xf>
    <xf numFmtId="0" fontId="56" fillId="35" borderId="0" xfId="49" applyFont="1" applyFill="1" applyBorder="1" applyAlignment="1">
      <alignment horizontal="left" vertical="center"/>
      <protection/>
    </xf>
    <xf numFmtId="0" fontId="56" fillId="35" borderId="0" xfId="49" applyFont="1" applyFill="1" applyBorder="1" applyAlignment="1">
      <alignment horizontal="center" vertical="center"/>
      <protection/>
    </xf>
    <xf numFmtId="0" fontId="0" fillId="34" borderId="0" xfId="49" applyFill="1" applyAlignment="1">
      <alignment horizontal="center" vertical="center"/>
      <protection/>
    </xf>
    <xf numFmtId="0" fontId="0" fillId="36" borderId="0" xfId="0" applyFill="1" applyAlignment="1">
      <alignment/>
    </xf>
    <xf numFmtId="0" fontId="0" fillId="36" borderId="0" xfId="0" applyFont="1" applyFill="1" applyBorder="1" applyAlignment="1">
      <alignment/>
    </xf>
    <xf numFmtId="0" fontId="0" fillId="36" borderId="0" xfId="0" applyFont="1" applyFill="1" applyBorder="1" applyAlignment="1">
      <alignment wrapText="1"/>
    </xf>
    <xf numFmtId="0" fontId="0" fillId="36" borderId="0" xfId="0" applyFill="1" applyBorder="1" applyAlignment="1">
      <alignment horizontal="center" vertical="center" wrapText="1"/>
    </xf>
    <xf numFmtId="0" fontId="0" fillId="36" borderId="0" xfId="0" applyFont="1" applyFill="1" applyAlignment="1">
      <alignment/>
    </xf>
    <xf numFmtId="0" fontId="0" fillId="36" borderId="0" xfId="0" applyFont="1" applyFill="1" applyBorder="1" applyAlignment="1">
      <alignment horizontal="center" wrapText="1"/>
    </xf>
    <xf numFmtId="0" fontId="0" fillId="36" borderId="0" xfId="0" applyFill="1" applyAlignment="1">
      <alignment wrapText="1"/>
    </xf>
    <xf numFmtId="0" fontId="0" fillId="0" borderId="0" xfId="0" applyAlignment="1">
      <alignment wrapText="1"/>
    </xf>
    <xf numFmtId="0" fontId="0" fillId="37" borderId="0" xfId="0" applyFill="1" applyAlignment="1">
      <alignment wrapText="1"/>
    </xf>
    <xf numFmtId="0" fontId="0" fillId="37" borderId="0" xfId="0" applyFont="1" applyFill="1" applyBorder="1" applyAlignment="1">
      <alignment horizontal="center" wrapText="1"/>
    </xf>
    <xf numFmtId="0" fontId="0" fillId="37" borderId="0" xfId="0" applyFont="1" applyFill="1" applyAlignment="1">
      <alignment wrapText="1"/>
    </xf>
    <xf numFmtId="0" fontId="0" fillId="36" borderId="0" xfId="0" applyFont="1" applyFill="1" applyAlignment="1">
      <alignment vertical="center"/>
    </xf>
    <xf numFmtId="0" fontId="0" fillId="36" borderId="0" xfId="0" applyFont="1" applyFill="1" applyAlignment="1">
      <alignment vertical="center" wrapText="1"/>
    </xf>
    <xf numFmtId="0" fontId="0" fillId="36" borderId="0" xfId="0" applyFill="1" applyAlignment="1">
      <alignment vertical="center"/>
    </xf>
    <xf numFmtId="0" fontId="0" fillId="0" borderId="0" xfId="0" applyAlignment="1">
      <alignment vertical="center"/>
    </xf>
    <xf numFmtId="0" fontId="0" fillId="37" borderId="0" xfId="0" applyFill="1" applyAlignment="1">
      <alignment/>
    </xf>
    <xf numFmtId="49" fontId="0" fillId="36" borderId="0" xfId="0" applyNumberFormat="1" applyFont="1" applyFill="1" applyAlignment="1">
      <alignment/>
    </xf>
    <xf numFmtId="0" fontId="3" fillId="36" borderId="0" xfId="0" applyFont="1" applyFill="1" applyAlignment="1">
      <alignment vertical="center"/>
    </xf>
    <xf numFmtId="0" fontId="0" fillId="0" borderId="17" xfId="49" applyBorder="1" applyAlignment="1" applyProtection="1">
      <alignment horizontal="center" vertical="center"/>
      <protection locked="0"/>
    </xf>
    <xf numFmtId="0" fontId="2" fillId="33" borderId="18" xfId="49" applyFont="1" applyFill="1" applyBorder="1" applyAlignment="1">
      <alignment horizontal="center" vertical="center"/>
      <protection/>
    </xf>
    <xf numFmtId="0" fontId="0" fillId="0" borderId="19" xfId="49" applyBorder="1" applyAlignment="1" applyProtection="1">
      <alignment horizontal="center" vertical="center"/>
      <protection locked="0"/>
    </xf>
    <xf numFmtId="0" fontId="0" fillId="0" borderId="20" xfId="49" applyBorder="1" applyAlignment="1" applyProtection="1">
      <alignment horizontal="center" vertical="center"/>
      <protection locked="0"/>
    </xf>
    <xf numFmtId="0" fontId="0" fillId="0" borderId="21" xfId="49" applyBorder="1" applyAlignment="1" applyProtection="1">
      <alignment horizontal="center" vertical="center"/>
      <protection locked="0"/>
    </xf>
    <xf numFmtId="0" fontId="0" fillId="0" borderId="22" xfId="49" applyBorder="1" applyAlignment="1" applyProtection="1">
      <alignment horizontal="center" vertical="center"/>
      <protection locked="0"/>
    </xf>
    <xf numFmtId="0" fontId="0" fillId="0" borderId="23" xfId="49" applyBorder="1" applyAlignment="1" applyProtection="1">
      <alignment horizontal="center" vertical="center"/>
      <protection locked="0"/>
    </xf>
    <xf numFmtId="0" fontId="0" fillId="0" borderId="24" xfId="49" applyBorder="1" applyAlignment="1" applyProtection="1">
      <alignment horizontal="center" vertical="center"/>
      <protection locked="0"/>
    </xf>
    <xf numFmtId="0" fontId="0" fillId="0" borderId="0" xfId="49" applyAlignment="1">
      <alignment vertical="center" wrapText="1"/>
      <protection/>
    </xf>
    <xf numFmtId="0" fontId="56" fillId="35" borderId="0" xfId="49" applyFont="1" applyFill="1" applyBorder="1" applyAlignment="1">
      <alignment horizontal="left" vertical="center" wrapText="1"/>
      <protection/>
    </xf>
    <xf numFmtId="0" fontId="0" fillId="38" borderId="11" xfId="49" applyFont="1" applyFill="1" applyBorder="1" applyAlignment="1" applyProtection="1">
      <alignment vertical="center" wrapText="1"/>
      <protection locked="0"/>
    </xf>
    <xf numFmtId="0" fontId="0" fillId="0" borderId="0" xfId="49" applyFill="1" applyBorder="1" applyAlignment="1">
      <alignment horizontal="right" vertical="center" wrapText="1"/>
      <protection/>
    </xf>
    <xf numFmtId="0" fontId="57" fillId="0" borderId="0" xfId="49" applyFont="1" applyAlignment="1">
      <alignment vertical="center" wrapText="1"/>
      <protection/>
    </xf>
    <xf numFmtId="0" fontId="56" fillId="35" borderId="0" xfId="49" applyFont="1" applyFill="1" applyBorder="1" applyAlignment="1">
      <alignment horizontal="center" vertical="center"/>
      <protection/>
    </xf>
    <xf numFmtId="0" fontId="58" fillId="0" borderId="16" xfId="0" applyFont="1" applyBorder="1" applyAlignment="1">
      <alignment vertical="center" wrapText="1"/>
    </xf>
    <xf numFmtId="0" fontId="0" fillId="0" borderId="0" xfId="49" applyFont="1" applyAlignment="1">
      <alignment vertical="center" wrapText="1"/>
      <protection/>
    </xf>
    <xf numFmtId="0" fontId="0" fillId="0" borderId="25" xfId="49" applyBorder="1" applyAlignment="1" applyProtection="1">
      <alignment horizontal="center" vertical="center"/>
      <protection locked="0"/>
    </xf>
    <xf numFmtId="0" fontId="0" fillId="0" borderId="26" xfId="49" applyBorder="1" applyAlignment="1" applyProtection="1">
      <alignment horizontal="center" vertical="center"/>
      <protection locked="0"/>
    </xf>
    <xf numFmtId="0" fontId="0" fillId="0" borderId="27" xfId="49" applyBorder="1" applyAlignment="1" applyProtection="1">
      <alignment horizontal="center" vertical="center"/>
      <protection locked="0"/>
    </xf>
    <xf numFmtId="0" fontId="0" fillId="0" borderId="28" xfId="49" applyBorder="1" applyAlignment="1" applyProtection="1">
      <alignment horizontal="center" vertical="center"/>
      <protection locked="0"/>
    </xf>
    <xf numFmtId="0" fontId="58" fillId="0" borderId="16" xfId="0" applyFont="1" applyBorder="1" applyAlignment="1">
      <alignment horizontal="left" vertical="center"/>
    </xf>
    <xf numFmtId="0" fontId="58" fillId="0" borderId="16" xfId="0" applyFont="1" applyBorder="1" applyAlignment="1">
      <alignment horizontal="left" vertical="center" wrapText="1"/>
    </xf>
    <xf numFmtId="0" fontId="58" fillId="0" borderId="14" xfId="0" applyFont="1" applyBorder="1" applyAlignment="1">
      <alignment horizontal="left" vertical="center" wrapText="1"/>
    </xf>
    <xf numFmtId="0" fontId="0" fillId="0" borderId="29" xfId="49" applyFont="1" applyBorder="1" applyAlignment="1">
      <alignment vertical="center" wrapText="1"/>
      <protection/>
    </xf>
    <xf numFmtId="0" fontId="9" fillId="0" borderId="16" xfId="0" applyFont="1" applyBorder="1" applyAlignment="1">
      <alignment vertical="center" wrapText="1"/>
    </xf>
    <xf numFmtId="0" fontId="58" fillId="0" borderId="25" xfId="0" applyFont="1" applyBorder="1" applyAlignment="1">
      <alignment horizontal="left" vertical="center" wrapText="1"/>
    </xf>
    <xf numFmtId="0" fontId="56" fillId="35" borderId="0" xfId="49" applyFont="1" applyFill="1" applyBorder="1" applyAlignment="1">
      <alignment horizontal="center" vertical="center"/>
      <protection/>
    </xf>
    <xf numFmtId="0" fontId="0" fillId="0" borderId="30" xfId="49" applyBorder="1" applyAlignment="1" applyProtection="1">
      <alignment horizontal="center" vertical="center"/>
      <protection locked="0"/>
    </xf>
    <xf numFmtId="0" fontId="0" fillId="0" borderId="31" xfId="49" applyBorder="1" applyAlignment="1" applyProtection="1">
      <alignment horizontal="center" vertical="center"/>
      <protection locked="0"/>
    </xf>
    <xf numFmtId="0" fontId="0" fillId="0" borderId="32" xfId="49" applyBorder="1" applyAlignment="1" applyProtection="1">
      <alignment horizontal="center" vertical="center"/>
      <protection locked="0"/>
    </xf>
    <xf numFmtId="0" fontId="0" fillId="0" borderId="10" xfId="0" applyBorder="1" applyAlignment="1">
      <alignment wrapText="1"/>
    </xf>
    <xf numFmtId="0" fontId="0" fillId="0" borderId="10" xfId="0" applyFont="1" applyBorder="1" applyAlignment="1">
      <alignment wrapText="1"/>
    </xf>
    <xf numFmtId="0" fontId="0" fillId="0" borderId="25" xfId="0" applyFont="1" applyBorder="1" applyAlignment="1">
      <alignment vertical="center" wrapText="1"/>
    </xf>
    <xf numFmtId="0" fontId="0" fillId="0" borderId="16" xfId="0" applyFont="1" applyBorder="1" applyAlignment="1">
      <alignment vertical="center" wrapText="1"/>
    </xf>
    <xf numFmtId="0" fontId="0" fillId="0" borderId="0" xfId="49" applyFont="1" applyAlignment="1">
      <alignment vertical="center"/>
      <protection/>
    </xf>
    <xf numFmtId="0" fontId="0" fillId="0" borderId="0" xfId="0" applyFont="1" applyAlignment="1">
      <alignment/>
    </xf>
    <xf numFmtId="0" fontId="0" fillId="0" borderId="16" xfId="0" applyFont="1" applyBorder="1" applyAlignment="1">
      <alignment horizontal="left" vertical="center" wrapText="1"/>
    </xf>
    <xf numFmtId="0" fontId="9" fillId="0" borderId="14" xfId="0" applyFont="1" applyBorder="1" applyAlignment="1">
      <alignment vertical="center" wrapText="1"/>
    </xf>
    <xf numFmtId="0" fontId="0" fillId="0" borderId="15" xfId="49" applyBorder="1" applyAlignment="1">
      <alignment horizontal="center" vertical="center"/>
      <protection/>
    </xf>
    <xf numFmtId="9" fontId="59" fillId="35" borderId="33" xfId="53" applyFont="1" applyFill="1" applyBorder="1" applyAlignment="1">
      <alignment horizontal="center" vertical="center"/>
    </xf>
    <xf numFmtId="9" fontId="59" fillId="35" borderId="34" xfId="53" applyFont="1" applyFill="1" applyBorder="1" applyAlignment="1">
      <alignment horizontal="center" vertical="center"/>
    </xf>
    <xf numFmtId="0" fontId="0" fillId="0" borderId="0" xfId="0" applyFont="1" applyAlignment="1">
      <alignment horizontal="right"/>
    </xf>
    <xf numFmtId="0" fontId="13" fillId="0" borderId="0" xfId="0" applyFont="1" applyAlignment="1">
      <alignment/>
    </xf>
    <xf numFmtId="0" fontId="54" fillId="0" borderId="16" xfId="0" applyFont="1" applyFill="1" applyBorder="1" applyAlignment="1">
      <alignment horizontal="left" vertical="center"/>
    </xf>
    <xf numFmtId="0" fontId="56" fillId="35" borderId="35" xfId="49" applyFont="1" applyFill="1" applyBorder="1" applyAlignment="1">
      <alignment horizontal="center" vertical="center"/>
      <protection/>
    </xf>
    <xf numFmtId="0" fontId="56" fillId="35" borderId="0" xfId="49" applyFont="1" applyFill="1" applyBorder="1" applyAlignment="1">
      <alignment horizontal="center" vertical="center"/>
      <protection/>
    </xf>
    <xf numFmtId="0" fontId="8" fillId="34" borderId="0" xfId="49" applyFont="1" applyFill="1" applyBorder="1" applyAlignment="1">
      <alignment horizontal="left" vertical="top" wrapText="1"/>
      <protection/>
    </xf>
    <xf numFmtId="0" fontId="8" fillId="34" borderId="0" xfId="49" applyFont="1" applyFill="1" applyBorder="1" applyAlignment="1">
      <alignment horizontal="left" vertical="top"/>
      <protection/>
    </xf>
    <xf numFmtId="0" fontId="8" fillId="34" borderId="36" xfId="49" applyFont="1" applyFill="1" applyBorder="1" applyAlignment="1">
      <alignment horizontal="left" vertical="top" wrapText="1"/>
      <protection/>
    </xf>
    <xf numFmtId="0" fontId="8" fillId="34" borderId="37" xfId="49" applyFont="1" applyFill="1" applyBorder="1" applyAlignment="1">
      <alignment horizontal="left" vertical="top"/>
      <protection/>
    </xf>
    <xf numFmtId="0" fontId="8" fillId="34" borderId="38" xfId="49" applyFont="1" applyFill="1" applyBorder="1" applyAlignment="1">
      <alignment horizontal="left" vertical="top"/>
      <protection/>
    </xf>
    <xf numFmtId="0" fontId="8" fillId="34" borderId="35" xfId="49" applyFont="1" applyFill="1" applyBorder="1" applyAlignment="1">
      <alignment horizontal="left" vertical="top"/>
      <protection/>
    </xf>
    <xf numFmtId="0" fontId="8" fillId="34" borderId="39" xfId="49" applyFont="1" applyFill="1" applyBorder="1" applyAlignment="1">
      <alignment horizontal="left" vertical="top"/>
      <protection/>
    </xf>
    <xf numFmtId="0" fontId="8" fillId="34" borderId="40" xfId="49" applyFont="1" applyFill="1" applyBorder="1" applyAlignment="1">
      <alignment horizontal="left" vertical="top"/>
      <protection/>
    </xf>
    <xf numFmtId="0" fontId="8" fillId="34" borderId="41" xfId="49" applyFont="1" applyFill="1" applyBorder="1" applyAlignment="1">
      <alignment horizontal="left" vertical="top"/>
      <protection/>
    </xf>
    <xf numFmtId="0" fontId="8" fillId="34" borderId="42" xfId="49" applyFont="1" applyFill="1" applyBorder="1" applyAlignment="1">
      <alignment horizontal="left" vertical="top"/>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rmal 3" xfId="50"/>
    <cellStyle name="Note"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xdr:row>
      <xdr:rowOff>19050</xdr:rowOff>
    </xdr:from>
    <xdr:to>
      <xdr:col>12</xdr:col>
      <xdr:colOff>542925</xdr:colOff>
      <xdr:row>15</xdr:row>
      <xdr:rowOff>104775</xdr:rowOff>
    </xdr:to>
    <xdr:sp>
      <xdr:nvSpPr>
        <xdr:cNvPr id="1" name="Rectangle 1"/>
        <xdr:cNvSpPr>
          <a:spLocks/>
        </xdr:cNvSpPr>
      </xdr:nvSpPr>
      <xdr:spPr>
        <a:xfrm>
          <a:off x="8001000" y="219075"/>
          <a:ext cx="5543550" cy="2524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Comment réaliser</a:t>
          </a:r>
          <a:r>
            <a:rPr lang="en-US" cap="none" sz="1100" b="1" i="0" u="none" baseline="0">
              <a:solidFill>
                <a:srgbClr val="000000"/>
              </a:solidFill>
            </a:rPr>
            <a:t> la revue-qualité ?
</a:t>
          </a:r>
          <a:r>
            <a:rPr lang="en-US" cap="none" sz="1100" b="0" i="0" u="none" baseline="0">
              <a:solidFill>
                <a:srgbClr val="000000"/>
              </a:solidFill>
            </a:rPr>
            <a:t>1. saisir le nom de la structure, la date de la revue-qualité, ainsi que votre nom / votre fonction</a:t>
          </a:r>
          <a:r>
            <a:rPr lang="en-US" cap="none" sz="1100" b="0" i="0" u="none" baseline="0">
              <a:solidFill>
                <a:srgbClr val="000000"/>
              </a:solidFill>
            </a:rPr>
            <a:t>
</a:t>
          </a:r>
          <a:r>
            <a:rPr lang="en-US" cap="none" sz="1100" b="0" i="0" u="none" baseline="0">
              <a:solidFill>
                <a:srgbClr val="000000"/>
              </a:solidFill>
            </a:rPr>
            <a:t>2. sélectionner un échantillon de dossiers </a:t>
          </a:r>
          <a:r>
            <a:rPr lang="en-US" cap="none" sz="1100" b="0" i="0" u="none" baseline="0">
              <a:solidFill>
                <a:srgbClr val="000000"/>
              </a:solidFill>
            </a:rPr>
            <a:t>
</a:t>
          </a:r>
          <a:r>
            <a:rPr lang="en-US" cap="none" sz="1100" b="0" i="0" u="none" baseline="0">
              <a:solidFill>
                <a:srgbClr val="000000"/>
              </a:solidFill>
            </a:rPr>
            <a:t> - 5 si vous traitez moins de 50 dossiers sur la période observée ; </a:t>
          </a:r>
          <a:r>
            <a:rPr lang="en-US" cap="none" sz="1100" b="0" i="0" u="none" baseline="0">
              <a:solidFill>
                <a:srgbClr val="000000"/>
              </a:solidFill>
            </a:rPr>
            <a:t>
</a:t>
          </a:r>
          <a:r>
            <a:rPr lang="en-US" cap="none" sz="1100" b="0" i="0" u="none" baseline="0">
              <a:solidFill>
                <a:srgbClr val="000000"/>
              </a:solidFill>
            </a:rPr>
            <a:t> - 15 à 20 si vous traitez entre 51 et 250 dossiers ; </a:t>
          </a:r>
          <a:r>
            <a:rPr lang="en-US" cap="none" sz="1100" b="0" i="0" u="none" baseline="0">
              <a:solidFill>
                <a:srgbClr val="000000"/>
              </a:solidFill>
            </a:rPr>
            <a:t>
</a:t>
          </a:r>
          <a:r>
            <a:rPr lang="en-US" cap="none" sz="1100" b="0" i="0" u="none" baseline="0">
              <a:solidFill>
                <a:srgbClr val="000000"/>
              </a:solidFill>
            </a:rPr>
            <a:t> - 30 au-delà de 251,</a:t>
          </a:r>
          <a:r>
            <a:rPr lang="en-US" cap="none" sz="1100" b="0" i="0" u="none" baseline="0">
              <a:solidFill>
                <a:srgbClr val="000000"/>
              </a:solidFill>
            </a:rPr>
            <a:t>
</a:t>
          </a:r>
          <a:r>
            <a:rPr lang="en-US" cap="none" sz="1100" b="0" i="0" u="none" baseline="0">
              <a:solidFill>
                <a:srgbClr val="000000"/>
              </a:solidFill>
            </a:rPr>
            <a:t> -  puis 5 dossiers par tranche de 1000 dossiers (ramené au prorata) entre un seuil       minimum de 30 dossiers et limité à 50 dossiers .</a:t>
          </a:r>
          <a:r>
            <a:rPr lang="en-US" cap="none" sz="1100" b="0" i="0" u="none" baseline="0">
              <a:solidFill>
                <a:srgbClr val="000000"/>
              </a:solidFill>
            </a:rPr>
            <a:t>
</a:t>
          </a:r>
          <a:r>
            <a:rPr lang="en-US" cap="none" sz="1100" b="0" i="0" u="none" baseline="0">
              <a:solidFill>
                <a:srgbClr val="000000"/>
              </a:solidFill>
            </a:rPr>
            <a:t>3. saisir les références des dossiers sélectionnés dans la colonne C </a:t>
          </a:r>
          <a:r>
            <a:rPr lang="en-US" cap="none" sz="1100" b="0" i="0" u="none" baseline="0">
              <a:solidFill>
                <a:srgbClr val="000000"/>
              </a:solidFill>
            </a:rPr>
            <a:t>
</a:t>
          </a:r>
          <a:r>
            <a:rPr lang="en-US" cap="none" sz="1100" b="0" i="0" u="none" baseline="0">
              <a:solidFill>
                <a:srgbClr val="000000"/>
              </a:solidFill>
            </a:rPr>
            <a:t>4. indiquer les réponses aux points de vérification, pour chaque dossier, à l'aide du menu déroulant.</a:t>
          </a:r>
          <a:r>
            <a:rPr lang="en-US" cap="none" sz="1100" b="0" i="0" u="none" baseline="0">
              <a:solidFill>
                <a:srgbClr val="000000"/>
              </a:solidFill>
            </a:rPr>
            <a:t>
</a:t>
          </a:r>
          <a:r>
            <a:rPr lang="en-US" cap="none" sz="1100" b="0" i="0" u="none" baseline="0">
              <a:solidFill>
                <a:srgbClr val="000000"/>
              </a:solidFill>
            </a:rPr>
            <a:t>5. Sauvegarder le fichier </a:t>
          </a:r>
          <a:r>
            <a:rPr lang="en-US" cap="none" sz="1100" b="0" i="0" u="none" baseline="0">
              <a:solidFill>
                <a:srgbClr val="000000"/>
              </a:solidFill>
            </a:rPr>
            <a:t>
</a:t>
          </a:r>
          <a:r>
            <a:rPr lang="en-US" cap="none" sz="1100" b="0" i="0" u="none" baseline="0">
              <a:solidFill>
                <a:srgbClr val="000000"/>
              </a:solidFill>
            </a:rPr>
            <a:t>6. Etablir au besoin des plans</a:t>
          </a:r>
          <a:r>
            <a:rPr lang="en-US" cap="none" sz="1100" b="0" i="0" u="none" baseline="0">
              <a:solidFill>
                <a:srgbClr val="000000"/>
              </a:solidFill>
            </a:rPr>
            <a:t> d'action au vu des résultats du contrôle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xdr:row>
      <xdr:rowOff>19050</xdr:rowOff>
    </xdr:from>
    <xdr:to>
      <xdr:col>12</xdr:col>
      <xdr:colOff>542925</xdr:colOff>
      <xdr:row>15</xdr:row>
      <xdr:rowOff>104775</xdr:rowOff>
    </xdr:to>
    <xdr:sp>
      <xdr:nvSpPr>
        <xdr:cNvPr id="1" name="Rectangle 1"/>
        <xdr:cNvSpPr>
          <a:spLocks/>
        </xdr:cNvSpPr>
      </xdr:nvSpPr>
      <xdr:spPr>
        <a:xfrm>
          <a:off x="8039100" y="219075"/>
          <a:ext cx="5543550" cy="2533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Comment réaliser</a:t>
          </a:r>
          <a:r>
            <a:rPr lang="en-US" cap="none" sz="1100" b="1" i="0" u="none" baseline="0">
              <a:solidFill>
                <a:srgbClr val="000000"/>
              </a:solidFill>
            </a:rPr>
            <a:t> la revue-qualité ?
</a:t>
          </a:r>
          <a:r>
            <a:rPr lang="en-US" cap="none" sz="1100" b="0" i="0" u="none" baseline="0">
              <a:solidFill>
                <a:srgbClr val="000000"/>
              </a:solidFill>
            </a:rPr>
            <a:t>1. saisir le nom de la structure, la date de la revue-qualité, ainsi que votre nom / votre fonction</a:t>
          </a:r>
          <a:r>
            <a:rPr lang="en-US" cap="none" sz="1100" b="0" i="0" u="none" baseline="0">
              <a:solidFill>
                <a:srgbClr val="000000"/>
              </a:solidFill>
            </a:rPr>
            <a:t>
</a:t>
          </a:r>
          <a:r>
            <a:rPr lang="en-US" cap="none" sz="1100" b="0" i="0" u="none" baseline="0">
              <a:solidFill>
                <a:srgbClr val="000000"/>
              </a:solidFill>
            </a:rPr>
            <a:t>2. sélectionner un échantillon de dossiers </a:t>
          </a:r>
          <a:r>
            <a:rPr lang="en-US" cap="none" sz="1100" b="0" i="0" u="none" baseline="0">
              <a:solidFill>
                <a:srgbClr val="000000"/>
              </a:solidFill>
            </a:rPr>
            <a:t>
</a:t>
          </a:r>
          <a:r>
            <a:rPr lang="en-US" cap="none" sz="1100" b="0" i="0" u="none" baseline="0">
              <a:solidFill>
                <a:srgbClr val="000000"/>
              </a:solidFill>
            </a:rPr>
            <a:t> - 5 si vous traitez moins de 50 dossiers sur la période observée ; </a:t>
          </a:r>
          <a:r>
            <a:rPr lang="en-US" cap="none" sz="1100" b="0" i="0" u="none" baseline="0">
              <a:solidFill>
                <a:srgbClr val="000000"/>
              </a:solidFill>
            </a:rPr>
            <a:t>
</a:t>
          </a:r>
          <a:r>
            <a:rPr lang="en-US" cap="none" sz="1100" b="0" i="0" u="none" baseline="0">
              <a:solidFill>
                <a:srgbClr val="000000"/>
              </a:solidFill>
            </a:rPr>
            <a:t> - 15 à 20  si vous traitez entre 51 et 250 dossiers ; </a:t>
          </a:r>
          <a:r>
            <a:rPr lang="en-US" cap="none" sz="1100" b="0" i="0" u="none" baseline="0">
              <a:solidFill>
                <a:srgbClr val="000000"/>
              </a:solidFill>
            </a:rPr>
            <a:t>
</a:t>
          </a:r>
          <a:r>
            <a:rPr lang="en-US" cap="none" sz="1100" b="0" i="0" u="none" baseline="0">
              <a:solidFill>
                <a:srgbClr val="000000"/>
              </a:solidFill>
            </a:rPr>
            <a:t> - 30 au-delà de 251,</a:t>
          </a:r>
          <a:r>
            <a:rPr lang="en-US" cap="none" sz="1100" b="0" i="0" u="none" baseline="0">
              <a:solidFill>
                <a:srgbClr val="000000"/>
              </a:solidFill>
            </a:rPr>
            <a:t>
</a:t>
          </a:r>
          <a:r>
            <a:rPr lang="en-US" cap="none" sz="1100" b="0" i="0" u="none" baseline="0">
              <a:solidFill>
                <a:srgbClr val="000000"/>
              </a:solidFill>
            </a:rPr>
            <a:t> - puis 5 dossiers par tranche de 1000 dossiers (ramené au prorata) entre un seuil       minimum de 30 dossiers et limité à 50 dossiers .</a:t>
          </a:r>
          <a:r>
            <a:rPr lang="en-US" cap="none" sz="1100" b="0" i="0" u="none" baseline="0">
              <a:solidFill>
                <a:srgbClr val="000000"/>
              </a:solidFill>
            </a:rPr>
            <a:t>
</a:t>
          </a:r>
          <a:r>
            <a:rPr lang="en-US" cap="none" sz="1100" b="0" i="0" u="none" baseline="0">
              <a:solidFill>
                <a:srgbClr val="000000"/>
              </a:solidFill>
            </a:rPr>
            <a:t>3. saisir les références des dossiers sélectionnés dans la colonne C </a:t>
          </a:r>
          <a:r>
            <a:rPr lang="en-US" cap="none" sz="1100" b="0" i="0" u="none" baseline="0">
              <a:solidFill>
                <a:srgbClr val="000000"/>
              </a:solidFill>
            </a:rPr>
            <a:t>
</a:t>
          </a:r>
          <a:r>
            <a:rPr lang="en-US" cap="none" sz="1100" b="0" i="0" u="none" baseline="0">
              <a:solidFill>
                <a:srgbClr val="000000"/>
              </a:solidFill>
            </a:rPr>
            <a:t>4. indiquer les réponses aux points de vérification, pour chaque dossier, à l'aide du menu déroulant.</a:t>
          </a:r>
          <a:r>
            <a:rPr lang="en-US" cap="none" sz="1100" b="0" i="0" u="none" baseline="0">
              <a:solidFill>
                <a:srgbClr val="000000"/>
              </a:solidFill>
            </a:rPr>
            <a:t>
</a:t>
          </a:r>
          <a:r>
            <a:rPr lang="en-US" cap="none" sz="1100" b="0" i="0" u="none" baseline="0">
              <a:solidFill>
                <a:srgbClr val="000000"/>
              </a:solidFill>
            </a:rPr>
            <a:t>5. Sauvegarder le fichier </a:t>
          </a:r>
          <a:r>
            <a:rPr lang="en-US" cap="none" sz="1100" b="0" i="0" u="none" baseline="0">
              <a:solidFill>
                <a:srgbClr val="000000"/>
              </a:solidFill>
            </a:rPr>
            <a:t>
</a:t>
          </a:r>
          <a:r>
            <a:rPr lang="en-US" cap="none" sz="1100" b="0" i="0" u="none" baseline="0">
              <a:solidFill>
                <a:srgbClr val="000000"/>
              </a:solidFill>
            </a:rPr>
            <a:t>6. Etablir au besoin des plans</a:t>
          </a:r>
          <a:r>
            <a:rPr lang="en-US" cap="none" sz="1100" b="0" i="0" u="none" baseline="0">
              <a:solidFill>
                <a:srgbClr val="000000"/>
              </a:solidFill>
            </a:rPr>
            <a:t> d'action au vu des résultats du contrôle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xdr:row>
      <xdr:rowOff>19050</xdr:rowOff>
    </xdr:from>
    <xdr:to>
      <xdr:col>12</xdr:col>
      <xdr:colOff>542925</xdr:colOff>
      <xdr:row>15</xdr:row>
      <xdr:rowOff>104775</xdr:rowOff>
    </xdr:to>
    <xdr:sp>
      <xdr:nvSpPr>
        <xdr:cNvPr id="1" name="Rectangle 1"/>
        <xdr:cNvSpPr>
          <a:spLocks/>
        </xdr:cNvSpPr>
      </xdr:nvSpPr>
      <xdr:spPr>
        <a:xfrm>
          <a:off x="8124825" y="219075"/>
          <a:ext cx="5543550" cy="2524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000000"/>
              </a:solidFill>
            </a:rPr>
            <a:t>Comment réaliser</a:t>
          </a:r>
          <a:r>
            <a:rPr lang="en-US" cap="none" sz="1100" b="1" i="0" u="none" baseline="0">
              <a:solidFill>
                <a:srgbClr val="000000"/>
              </a:solidFill>
            </a:rPr>
            <a:t> la revue-qualité ?
</a:t>
          </a:r>
          <a:r>
            <a:rPr lang="en-US" cap="none" sz="1100" b="0" i="0" u="none" baseline="0">
              <a:solidFill>
                <a:srgbClr val="000000"/>
              </a:solidFill>
            </a:rPr>
            <a:t>1. saisir le nom de la structure, la date de la revue-qualité, ainsi que votre nom / votre fonction</a:t>
          </a:r>
          <a:r>
            <a:rPr lang="en-US" cap="none" sz="1100" b="0" i="0" u="none" baseline="0">
              <a:solidFill>
                <a:srgbClr val="000000"/>
              </a:solidFill>
            </a:rPr>
            <a:t>
</a:t>
          </a:r>
          <a:r>
            <a:rPr lang="en-US" cap="none" sz="1100" b="0" i="0" u="none" baseline="0">
              <a:solidFill>
                <a:srgbClr val="000000"/>
              </a:solidFill>
            </a:rPr>
            <a:t>2. sélectionner un échantillon de dossiers </a:t>
          </a:r>
          <a:r>
            <a:rPr lang="en-US" cap="none" sz="1100" b="0" i="0" u="none" baseline="0">
              <a:solidFill>
                <a:srgbClr val="000000"/>
              </a:solidFill>
            </a:rPr>
            <a:t>
</a:t>
          </a:r>
          <a:r>
            <a:rPr lang="en-US" cap="none" sz="1100" b="0" i="0" u="none" baseline="0">
              <a:solidFill>
                <a:srgbClr val="000000"/>
              </a:solidFill>
            </a:rPr>
            <a:t> - 5 si vous traitez moins de 50 dossiers sur la période observée ; </a:t>
          </a:r>
          <a:r>
            <a:rPr lang="en-US" cap="none" sz="1100" b="0" i="0" u="none" baseline="0">
              <a:solidFill>
                <a:srgbClr val="000000"/>
              </a:solidFill>
            </a:rPr>
            <a:t>
</a:t>
          </a:r>
          <a:r>
            <a:rPr lang="en-US" cap="none" sz="1100" b="0" i="0" u="none" baseline="0">
              <a:solidFill>
                <a:srgbClr val="000000"/>
              </a:solidFill>
            </a:rPr>
            <a:t> - 15 à 20 si vous traitez entre 51 et 250 dossiers ; </a:t>
          </a:r>
          <a:r>
            <a:rPr lang="en-US" cap="none" sz="1100" b="0" i="0" u="none" baseline="0">
              <a:solidFill>
                <a:srgbClr val="000000"/>
              </a:solidFill>
            </a:rPr>
            <a:t>
</a:t>
          </a:r>
          <a:r>
            <a:rPr lang="en-US" cap="none" sz="1100" b="0" i="0" u="none" baseline="0">
              <a:solidFill>
                <a:srgbClr val="000000"/>
              </a:solidFill>
            </a:rPr>
            <a:t> - 30 au-delà de 251,</a:t>
          </a:r>
          <a:r>
            <a:rPr lang="en-US" cap="none" sz="1100" b="0" i="0" u="none" baseline="0">
              <a:solidFill>
                <a:srgbClr val="000000"/>
              </a:solidFill>
            </a:rPr>
            <a:t>
</a:t>
          </a:r>
          <a:r>
            <a:rPr lang="en-US" cap="none" sz="1100" b="0" i="0" u="none" baseline="0">
              <a:solidFill>
                <a:srgbClr val="000000"/>
              </a:solidFill>
            </a:rPr>
            <a:t> - puis 5 dossiers par tranche de 1000 dossiers (ramené au prorata) entre un seuil       minimum de 30 dossiers et limité à 50 dossiers.</a:t>
          </a:r>
          <a:r>
            <a:rPr lang="en-US" cap="none" sz="1100" b="0" i="0" u="none" baseline="0">
              <a:solidFill>
                <a:srgbClr val="000000"/>
              </a:solidFill>
            </a:rPr>
            <a:t>
</a:t>
          </a:r>
          <a:r>
            <a:rPr lang="en-US" cap="none" sz="1100" b="0" i="0" u="none" baseline="0">
              <a:solidFill>
                <a:srgbClr val="000000"/>
              </a:solidFill>
            </a:rPr>
            <a:t>3. saisir les références des dossiers sélectionnés dans la colonne C </a:t>
          </a:r>
          <a:r>
            <a:rPr lang="en-US" cap="none" sz="1100" b="0" i="0" u="none" baseline="0">
              <a:solidFill>
                <a:srgbClr val="000000"/>
              </a:solidFill>
            </a:rPr>
            <a:t>
</a:t>
          </a:r>
          <a:r>
            <a:rPr lang="en-US" cap="none" sz="1100" b="0" i="0" u="none" baseline="0">
              <a:solidFill>
                <a:srgbClr val="000000"/>
              </a:solidFill>
            </a:rPr>
            <a:t>4. indiquer les réponses aux points de vérification, pour chaque dossier, à l'aide du menu déroulant.</a:t>
          </a:r>
          <a:r>
            <a:rPr lang="en-US" cap="none" sz="1100" b="0" i="0" u="none" baseline="0">
              <a:solidFill>
                <a:srgbClr val="000000"/>
              </a:solidFill>
            </a:rPr>
            <a:t>
</a:t>
          </a:r>
          <a:r>
            <a:rPr lang="en-US" cap="none" sz="1100" b="0" i="0" u="none" baseline="0">
              <a:solidFill>
                <a:srgbClr val="000000"/>
              </a:solidFill>
            </a:rPr>
            <a:t>5. Sauvegarder le fichier </a:t>
          </a:r>
          <a:r>
            <a:rPr lang="en-US" cap="none" sz="1100" b="0" i="0" u="none" baseline="0">
              <a:solidFill>
                <a:srgbClr val="000000"/>
              </a:solidFill>
            </a:rPr>
            <a:t>
</a:t>
          </a:r>
          <a:r>
            <a:rPr lang="en-US" cap="none" sz="1100" b="0" i="0" u="none" baseline="0">
              <a:solidFill>
                <a:srgbClr val="000000"/>
              </a:solidFill>
            </a:rPr>
            <a:t>6. Etablir au besoin des plans</a:t>
          </a:r>
          <a:r>
            <a:rPr lang="en-US" cap="none" sz="1100" b="0" i="0" u="none" baseline="0">
              <a:solidFill>
                <a:srgbClr val="000000"/>
              </a:solidFill>
            </a:rPr>
            <a:t> d'action au vu des résultats du contrôle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CIC\Processus%20HT2\Bourses%20ens%20scolaire_SAB\RCIC-HT2_SCO_Academies%20-%20FEVRIER%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Présentation"/>
      <sheetName val="Processus"/>
      <sheetName val="Référentiel de risques"/>
      <sheetName val="Cartographie des risques"/>
      <sheetName val="Référentiel des AMR"/>
      <sheetName val="Annexe 1a &quot;revues-qualité&quot;"/>
      <sheetName val="Annexe 1b &quot;PV de revue qual (2"/>
      <sheetName val="Annexe 2"/>
    </sheetNames>
    <sheetDataSet>
      <sheetData sheetId="1">
        <row r="22">
          <cell r="A22" t="str">
            <v>Critique</v>
          </cell>
        </row>
        <row r="23">
          <cell r="A23" t="str">
            <v>Majeur</v>
          </cell>
        </row>
        <row r="24">
          <cell r="A24" t="str">
            <v>Modéré</v>
          </cell>
        </row>
        <row r="25">
          <cell r="A25" t="str">
            <v>Infime</v>
          </cell>
        </row>
        <row r="27">
          <cell r="A27" t="str">
            <v>Quasi-certain</v>
          </cell>
        </row>
        <row r="28">
          <cell r="A28" t="str">
            <v>Probable</v>
          </cell>
        </row>
        <row r="29">
          <cell r="A29" t="str">
            <v>Possible</v>
          </cell>
        </row>
        <row r="30">
          <cell r="A30" t="str">
            <v>Rare</v>
          </cell>
        </row>
        <row r="32">
          <cell r="A32" t="str">
            <v>Evénement</v>
          </cell>
        </row>
        <row r="33">
          <cell r="A33" t="str">
            <v>Quotidienne</v>
          </cell>
        </row>
        <row r="34">
          <cell r="A34" t="str">
            <v>Hebdomadaire</v>
          </cell>
        </row>
        <row r="35">
          <cell r="A35" t="str">
            <v>Bimensuelle</v>
          </cell>
        </row>
        <row r="36">
          <cell r="A36" t="str">
            <v>Mensuelle</v>
          </cell>
        </row>
        <row r="37">
          <cell r="A37" t="str">
            <v>Trimestrielle</v>
          </cell>
        </row>
        <row r="38">
          <cell r="A38" t="str">
            <v>Semestrielle</v>
          </cell>
        </row>
        <row r="39">
          <cell r="A39" t="str">
            <v>Annuelle</v>
          </cell>
        </row>
        <row r="41">
          <cell r="A41" t="str">
            <v>Automatique</v>
          </cell>
        </row>
        <row r="42">
          <cell r="A42" t="str">
            <v>Semi-automatique</v>
          </cell>
        </row>
        <row r="43">
          <cell r="A43" t="str">
            <v>Manuelle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view="pageLayout" zoomScaleNormal="115" workbookViewId="0" topLeftCell="A1">
      <selection activeCell="B8" sqref="B8"/>
    </sheetView>
  </sheetViews>
  <sheetFormatPr defaultColWidth="11.421875" defaultRowHeight="12.75"/>
  <cols>
    <col min="1" max="1" width="25.00390625" style="2" customWidth="1"/>
    <col min="2" max="2" width="147.7109375" style="2" customWidth="1"/>
    <col min="3" max="16384" width="11.421875" style="2" customWidth="1"/>
  </cols>
  <sheetData>
    <row r="1" ht="15">
      <c r="A1" s="1" t="s">
        <v>117</v>
      </c>
    </row>
    <row r="2" spans="1:2" ht="15">
      <c r="A2" s="95"/>
      <c r="B2" s="96"/>
    </row>
    <row r="4" ht="12.75">
      <c r="A4" s="3" t="s">
        <v>84</v>
      </c>
    </row>
    <row r="5" spans="1:2" ht="13.5" customHeight="1">
      <c r="A5" s="97" t="s">
        <v>93</v>
      </c>
      <c r="B5" s="98"/>
    </row>
    <row r="6" spans="1:2" ht="13.5" customHeight="1">
      <c r="A6" s="98"/>
      <c r="B6" s="98"/>
    </row>
    <row r="7" spans="1:2" ht="13.5" customHeight="1">
      <c r="A7" s="98"/>
      <c r="B7" s="98"/>
    </row>
    <row r="8" spans="1:2" s="27" customFormat="1" ht="15">
      <c r="A8" s="25"/>
      <c r="B8" s="26"/>
    </row>
    <row r="9" spans="1:2" s="27" customFormat="1" ht="15">
      <c r="A9" s="25"/>
      <c r="B9" s="28" t="s">
        <v>130</v>
      </c>
    </row>
    <row r="11" ht="12.75">
      <c r="A11" s="2" t="s">
        <v>133</v>
      </c>
    </row>
    <row r="12" ht="12.75">
      <c r="A12" s="2" t="s">
        <v>134</v>
      </c>
    </row>
    <row r="13" ht="12.75">
      <c r="A13" s="2" t="s">
        <v>135</v>
      </c>
    </row>
    <row r="14" ht="12.75">
      <c r="A14" s="2" t="s">
        <v>0</v>
      </c>
    </row>
    <row r="16" ht="12.75">
      <c r="A16" s="3" t="s">
        <v>1</v>
      </c>
    </row>
    <row r="17" spans="1:2" s="8" customFormat="1" ht="12.75">
      <c r="A17" s="19" t="s">
        <v>2</v>
      </c>
      <c r="B17" s="19" t="s">
        <v>3</v>
      </c>
    </row>
    <row r="18" spans="1:2" s="8" customFormat="1" ht="12.75">
      <c r="A18" s="19" t="s">
        <v>4</v>
      </c>
      <c r="B18" s="19" t="s">
        <v>18</v>
      </c>
    </row>
    <row r="19" spans="1:2" s="8" customFormat="1" ht="29.25" customHeight="1">
      <c r="A19" s="19" t="s">
        <v>5</v>
      </c>
      <c r="B19" s="4" t="s">
        <v>19</v>
      </c>
    </row>
    <row r="20" spans="1:2" s="8" customFormat="1" ht="25.5">
      <c r="A20" s="19" t="s">
        <v>6</v>
      </c>
      <c r="B20" s="4" t="s">
        <v>7</v>
      </c>
    </row>
    <row r="23" spans="1:2" ht="12.75">
      <c r="A23" s="5"/>
      <c r="B23" s="6"/>
    </row>
  </sheetData>
  <sheetProtection/>
  <mergeCells count="2">
    <mergeCell ref="A2:B2"/>
    <mergeCell ref="A5:B7"/>
  </mergeCells>
  <printOptions/>
  <pageMargins left="0.7086614173228347" right="0.7086614173228347" top="0.9448818897637796" bottom="0.7480314960629921" header="0.11811023622047245" footer="0.31496062992125984"/>
  <pageSetup fitToHeight="1" fitToWidth="1" horizontalDpi="600" verticalDpi="600" orientation="landscape" paperSize="9" scale="77" r:id="rId1"/>
  <headerFooter>
    <oddHeader>&amp;COUTIL POUR REVUE QUALITE</oddHeader>
    <oddFooter>&amp;C&amp;F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45"/>
  <sheetViews>
    <sheetView tabSelected="1" view="pageLayout" workbookViewId="0" topLeftCell="A16">
      <selection activeCell="B35" sqref="B35"/>
    </sheetView>
  </sheetViews>
  <sheetFormatPr defaultColWidth="11.421875" defaultRowHeight="12.75"/>
  <cols>
    <col min="1" max="1" width="4.7109375" style="0" customWidth="1"/>
    <col min="2" max="2" width="90.140625" style="40" customWidth="1"/>
    <col min="3" max="3" width="10.28125" style="0" bestFit="1" customWidth="1"/>
    <col min="4" max="4" width="12.140625" style="0" bestFit="1" customWidth="1"/>
    <col min="5" max="14" width="9.7109375" style="0" customWidth="1"/>
    <col min="15" max="29" width="10.00390625" style="0" customWidth="1"/>
  </cols>
  <sheetData>
    <row r="1" spans="1:14" ht="15.75" customHeight="1">
      <c r="A1" s="8"/>
      <c r="B1" s="59"/>
      <c r="C1" s="8"/>
      <c r="D1" s="8"/>
      <c r="E1" s="7"/>
      <c r="F1" s="7"/>
      <c r="G1" s="7"/>
      <c r="H1" s="7"/>
      <c r="I1" s="7"/>
      <c r="J1" s="7"/>
      <c r="K1" s="7"/>
      <c r="L1" s="7"/>
      <c r="M1" s="7"/>
      <c r="N1" s="7"/>
    </row>
    <row r="2" spans="1:14" ht="15.75" thickBot="1">
      <c r="A2" s="8"/>
      <c r="B2" s="60" t="s">
        <v>121</v>
      </c>
      <c r="C2" s="30"/>
      <c r="D2" s="30"/>
      <c r="E2" s="29"/>
      <c r="F2" s="29"/>
      <c r="G2" s="29"/>
      <c r="H2" s="7"/>
      <c r="I2" s="7"/>
      <c r="J2" s="7"/>
      <c r="K2" s="7"/>
      <c r="L2" s="7"/>
      <c r="M2" s="7"/>
      <c r="N2" s="7"/>
    </row>
    <row r="3" spans="1:14" ht="15">
      <c r="A3" s="8"/>
      <c r="B3" s="99" t="s">
        <v>93</v>
      </c>
      <c r="C3" s="100"/>
      <c r="D3" s="101"/>
      <c r="E3" s="29"/>
      <c r="F3" s="29"/>
      <c r="G3" s="29"/>
      <c r="H3" s="7"/>
      <c r="I3" s="7"/>
      <c r="J3" s="7"/>
      <c r="K3" s="7"/>
      <c r="L3" s="7"/>
      <c r="M3" s="7"/>
      <c r="N3" s="7"/>
    </row>
    <row r="4" spans="1:14" ht="15">
      <c r="A4" s="8"/>
      <c r="B4" s="102"/>
      <c r="C4" s="98"/>
      <c r="D4" s="103"/>
      <c r="E4" s="29"/>
      <c r="F4" s="29"/>
      <c r="G4" s="29"/>
      <c r="H4" s="7"/>
      <c r="I4" s="7"/>
      <c r="J4" s="7"/>
      <c r="K4" s="7"/>
      <c r="L4" s="7"/>
      <c r="M4" s="7"/>
      <c r="N4" s="7"/>
    </row>
    <row r="5" spans="1:14" ht="15.75" thickBot="1">
      <c r="A5" s="8"/>
      <c r="B5" s="104"/>
      <c r="C5" s="105"/>
      <c r="D5" s="106"/>
      <c r="E5" s="29"/>
      <c r="F5" s="29"/>
      <c r="G5" s="29"/>
      <c r="H5" s="7"/>
      <c r="I5" s="7"/>
      <c r="J5" s="7"/>
      <c r="K5" s="7"/>
      <c r="L5" s="7"/>
      <c r="M5" s="7"/>
      <c r="N5" s="7"/>
    </row>
    <row r="6" spans="1:14" ht="7.5" customHeight="1">
      <c r="A6" s="8"/>
      <c r="B6" s="59"/>
      <c r="C6" s="8"/>
      <c r="D6" s="8"/>
      <c r="E6" s="7"/>
      <c r="F6" s="7"/>
      <c r="G6" s="7"/>
      <c r="H6" s="7"/>
      <c r="I6" s="7"/>
      <c r="J6" s="7"/>
      <c r="K6" s="7"/>
      <c r="L6" s="7"/>
      <c r="M6" s="7"/>
      <c r="N6" s="7"/>
    </row>
    <row r="7" spans="1:14" ht="13.5" thickBot="1">
      <c r="A7" s="8"/>
      <c r="B7" s="59" t="s">
        <v>20</v>
      </c>
      <c r="C7" s="8"/>
      <c r="D7" s="9"/>
      <c r="E7" s="10"/>
      <c r="F7" s="10"/>
      <c r="G7" s="10"/>
      <c r="H7" s="7"/>
      <c r="I7" s="7"/>
      <c r="J7" s="7"/>
      <c r="K7" s="7"/>
      <c r="L7" s="7"/>
      <c r="M7" s="7"/>
      <c r="N7" s="7"/>
    </row>
    <row r="8" spans="1:14" ht="13.5" thickBot="1">
      <c r="A8" s="8"/>
      <c r="B8" s="61"/>
      <c r="C8" s="9"/>
      <c r="D8" s="9"/>
      <c r="E8" s="10"/>
      <c r="F8" s="10"/>
      <c r="G8" s="10"/>
      <c r="H8" s="7"/>
      <c r="I8" s="7"/>
      <c r="J8" s="7"/>
      <c r="K8" s="7"/>
      <c r="L8" s="7"/>
      <c r="M8" s="7"/>
      <c r="N8" s="7"/>
    </row>
    <row r="9" spans="1:14" ht="13.5" thickBot="1">
      <c r="A9" s="8"/>
      <c r="B9" s="59" t="s">
        <v>8</v>
      </c>
      <c r="C9" s="9"/>
      <c r="D9" s="9"/>
      <c r="E9" s="11"/>
      <c r="F9" s="7"/>
      <c r="G9" s="7"/>
      <c r="H9" s="7"/>
      <c r="I9" s="7"/>
      <c r="J9" s="7"/>
      <c r="K9" s="7"/>
      <c r="L9" s="7"/>
      <c r="M9" s="7"/>
      <c r="N9" s="7"/>
    </row>
    <row r="10" spans="1:14" ht="13.5" thickBot="1">
      <c r="A10" s="8"/>
      <c r="B10" s="61"/>
      <c r="C10" s="9"/>
      <c r="D10" s="9"/>
      <c r="E10" s="7"/>
      <c r="F10" s="7"/>
      <c r="G10" s="7"/>
      <c r="H10" s="7"/>
      <c r="I10" s="7"/>
      <c r="J10" s="7"/>
      <c r="K10" s="7"/>
      <c r="L10" s="7"/>
      <c r="M10" s="7"/>
      <c r="N10" s="7"/>
    </row>
    <row r="11" spans="1:14" ht="13.5" thickBot="1">
      <c r="A11" s="8"/>
      <c r="B11" s="59" t="s">
        <v>9</v>
      </c>
      <c r="C11" s="9"/>
      <c r="D11" s="9"/>
      <c r="E11" s="7"/>
      <c r="F11" s="7"/>
      <c r="G11" s="7"/>
      <c r="H11" s="7"/>
      <c r="I11" s="7"/>
      <c r="J11" s="7"/>
      <c r="K11" s="7"/>
      <c r="L11" s="7"/>
      <c r="M11" s="7"/>
      <c r="N11" s="7"/>
    </row>
    <row r="12" spans="1:14" ht="13.5" thickBot="1">
      <c r="A12" s="8"/>
      <c r="B12" s="61"/>
      <c r="C12" s="9"/>
      <c r="D12" s="9"/>
      <c r="E12" s="7"/>
      <c r="F12" s="7"/>
      <c r="G12" s="7"/>
      <c r="H12" s="7"/>
      <c r="I12" s="7"/>
      <c r="J12" s="7"/>
      <c r="K12" s="7"/>
      <c r="L12" s="7"/>
      <c r="M12" s="7"/>
      <c r="N12" s="7"/>
    </row>
    <row r="13" spans="1:14" ht="12.75">
      <c r="A13" s="8"/>
      <c r="B13" s="59"/>
      <c r="C13" s="8"/>
      <c r="D13" s="8"/>
      <c r="E13" s="7"/>
      <c r="F13" s="7"/>
      <c r="G13" s="7"/>
      <c r="H13" s="7"/>
      <c r="I13" s="7"/>
      <c r="J13" s="7"/>
      <c r="K13" s="7"/>
      <c r="L13" s="7"/>
      <c r="M13" s="7"/>
      <c r="N13" s="7"/>
    </row>
    <row r="14" spans="1:14" ht="15.75" thickBot="1">
      <c r="A14" s="8"/>
      <c r="B14" s="60" t="s">
        <v>10</v>
      </c>
      <c r="C14" s="8"/>
      <c r="D14" s="8"/>
      <c r="E14" s="7"/>
      <c r="F14" s="7"/>
      <c r="G14" s="7"/>
      <c r="H14" s="7"/>
      <c r="I14" s="7"/>
      <c r="J14" s="7"/>
      <c r="K14" s="7"/>
      <c r="L14" s="7"/>
      <c r="M14" s="7"/>
      <c r="N14" s="7"/>
    </row>
    <row r="15" spans="1:14" ht="13.5" thickBot="1">
      <c r="A15" s="8"/>
      <c r="B15" s="62" t="s">
        <v>11</v>
      </c>
      <c r="C15" s="8"/>
      <c r="D15" s="12">
        <v>30</v>
      </c>
      <c r="E15" s="7"/>
      <c r="F15" s="7"/>
      <c r="G15" s="7"/>
      <c r="H15" s="7"/>
      <c r="I15" s="7"/>
      <c r="J15" s="7"/>
      <c r="K15" s="7"/>
      <c r="L15" s="7"/>
      <c r="M15" s="7"/>
      <c r="N15" s="7"/>
    </row>
    <row r="16" spans="1:29" ht="13.5" thickBot="1">
      <c r="A16" s="8"/>
      <c r="B16" s="62" t="s">
        <v>12</v>
      </c>
      <c r="C16" s="8"/>
      <c r="D16" s="13">
        <f>COUNTIF(E44:AC44,"anomalie")/D15</f>
        <v>0</v>
      </c>
      <c r="E16" s="14">
        <f aca="true" t="shared" si="0" ref="E16:AC16">IF(COUNTA(E22:E41)&gt;0,1,0)</f>
        <v>0</v>
      </c>
      <c r="F16" s="14">
        <f t="shared" si="0"/>
        <v>0</v>
      </c>
      <c r="G16" s="14">
        <f t="shared" si="0"/>
        <v>0</v>
      </c>
      <c r="H16" s="14">
        <f t="shared" si="0"/>
        <v>0</v>
      </c>
      <c r="I16" s="14">
        <f t="shared" si="0"/>
        <v>0</v>
      </c>
      <c r="J16" s="14">
        <f t="shared" si="0"/>
        <v>0</v>
      </c>
      <c r="K16" s="14">
        <f t="shared" si="0"/>
        <v>0</v>
      </c>
      <c r="L16" s="14">
        <f t="shared" si="0"/>
        <v>0</v>
      </c>
      <c r="M16" s="14">
        <f t="shared" si="0"/>
        <v>0</v>
      </c>
      <c r="N16" s="14">
        <f t="shared" si="0"/>
        <v>0</v>
      </c>
      <c r="O16" s="14">
        <f t="shared" si="0"/>
        <v>0</v>
      </c>
      <c r="P16" s="14">
        <f t="shared" si="0"/>
        <v>0</v>
      </c>
      <c r="Q16" s="14">
        <f t="shared" si="0"/>
        <v>0</v>
      </c>
      <c r="R16" s="14">
        <f t="shared" si="0"/>
        <v>0</v>
      </c>
      <c r="S16" s="14">
        <f t="shared" si="0"/>
        <v>0</v>
      </c>
      <c r="T16" s="14">
        <f t="shared" si="0"/>
        <v>0</v>
      </c>
      <c r="U16" s="14">
        <f t="shared" si="0"/>
        <v>0</v>
      </c>
      <c r="V16" s="14">
        <f t="shared" si="0"/>
        <v>0</v>
      </c>
      <c r="W16" s="14">
        <f t="shared" si="0"/>
        <v>0</v>
      </c>
      <c r="X16" s="14">
        <f t="shared" si="0"/>
        <v>0</v>
      </c>
      <c r="Y16" s="14">
        <f t="shared" si="0"/>
        <v>0</v>
      </c>
      <c r="Z16" s="14">
        <f t="shared" si="0"/>
        <v>0</v>
      </c>
      <c r="AA16" s="14">
        <f t="shared" si="0"/>
        <v>0</v>
      </c>
      <c r="AB16" s="14">
        <f t="shared" si="0"/>
        <v>0</v>
      </c>
      <c r="AC16" s="14">
        <f t="shared" si="0"/>
        <v>0</v>
      </c>
    </row>
    <row r="17" spans="1:29" ht="13.5" thickBot="1">
      <c r="A17" s="8"/>
      <c r="B17" s="59"/>
      <c r="C17" s="8"/>
      <c r="D17" s="8"/>
      <c r="E17" s="14">
        <f>IF(E16&gt;COUNTA(E19),1,0)</f>
        <v>0</v>
      </c>
      <c r="F17" s="14">
        <f>IF(F16&gt;COUNTA(F19),1,0)</f>
        <v>0</v>
      </c>
      <c r="G17" s="14">
        <f aca="true" t="shared" si="1" ref="G17:AC17">IF(G16&gt;COUNTA(G19),1,0)</f>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4">
        <f t="shared" si="1"/>
        <v>0</v>
      </c>
      <c r="R17" s="14">
        <f t="shared" si="1"/>
        <v>0</v>
      </c>
      <c r="S17" s="14">
        <f t="shared" si="1"/>
        <v>0</v>
      </c>
      <c r="T17" s="14">
        <f t="shared" si="1"/>
        <v>0</v>
      </c>
      <c r="U17" s="14">
        <f t="shared" si="1"/>
        <v>0</v>
      </c>
      <c r="V17" s="14">
        <f t="shared" si="1"/>
        <v>0</v>
      </c>
      <c r="W17" s="14">
        <f t="shared" si="1"/>
        <v>0</v>
      </c>
      <c r="X17" s="14">
        <f t="shared" si="1"/>
        <v>0</v>
      </c>
      <c r="Y17" s="14">
        <f t="shared" si="1"/>
        <v>0</v>
      </c>
      <c r="Z17" s="14">
        <f t="shared" si="1"/>
        <v>0</v>
      </c>
      <c r="AA17" s="14">
        <f t="shared" si="1"/>
        <v>0</v>
      </c>
      <c r="AB17" s="14">
        <f t="shared" si="1"/>
        <v>0</v>
      </c>
      <c r="AC17" s="14">
        <f t="shared" si="1"/>
        <v>0</v>
      </c>
    </row>
    <row r="18" spans="1:34" ht="18">
      <c r="A18" s="8"/>
      <c r="B18" s="63">
        <f>IF(SUM(E17:AC17)&gt;0,"Indiquez une référence de dossier ! (ligne 16)","")</f>
      </c>
      <c r="C18" s="8"/>
      <c r="D18" s="8" t="s">
        <v>13</v>
      </c>
      <c r="E18" s="15">
        <v>1</v>
      </c>
      <c r="F18" s="16">
        <v>2</v>
      </c>
      <c r="G18" s="16">
        <v>3</v>
      </c>
      <c r="H18" s="16">
        <v>4</v>
      </c>
      <c r="I18" s="16">
        <v>5</v>
      </c>
      <c r="J18" s="16">
        <v>6</v>
      </c>
      <c r="K18" s="16">
        <v>7</v>
      </c>
      <c r="L18" s="16">
        <v>8</v>
      </c>
      <c r="M18" s="16">
        <v>9</v>
      </c>
      <c r="N18" s="16">
        <v>10</v>
      </c>
      <c r="O18" s="52">
        <v>11</v>
      </c>
      <c r="P18" s="16">
        <v>12</v>
      </c>
      <c r="Q18" s="16">
        <v>13</v>
      </c>
      <c r="R18" s="16">
        <v>14</v>
      </c>
      <c r="S18" s="16">
        <v>15</v>
      </c>
      <c r="T18" s="16">
        <v>16</v>
      </c>
      <c r="U18" s="16">
        <v>17</v>
      </c>
      <c r="V18" s="16">
        <v>18</v>
      </c>
      <c r="W18" s="16">
        <v>19</v>
      </c>
      <c r="X18" s="16">
        <v>20</v>
      </c>
      <c r="Y18" s="15">
        <v>21</v>
      </c>
      <c r="Z18" s="16">
        <v>22</v>
      </c>
      <c r="AA18" s="16">
        <v>23</v>
      </c>
      <c r="AB18" s="16">
        <v>24</v>
      </c>
      <c r="AC18" s="16">
        <v>25</v>
      </c>
      <c r="AD18" s="16">
        <v>26</v>
      </c>
      <c r="AE18" s="16">
        <v>27</v>
      </c>
      <c r="AF18" s="16">
        <v>28</v>
      </c>
      <c r="AG18" s="16">
        <v>29</v>
      </c>
      <c r="AH18" s="16">
        <v>30</v>
      </c>
    </row>
    <row r="19" spans="1:34" ht="19.5" customHeight="1" thickBot="1">
      <c r="A19" s="8"/>
      <c r="B19" s="60" t="s">
        <v>14</v>
      </c>
      <c r="C19" s="30"/>
      <c r="D19" s="30"/>
      <c r="E19" s="17" t="s">
        <v>59</v>
      </c>
      <c r="F19" s="18" t="s">
        <v>60</v>
      </c>
      <c r="G19" s="18" t="s">
        <v>61</v>
      </c>
      <c r="H19" s="18" t="s">
        <v>62</v>
      </c>
      <c r="I19" s="18" t="s">
        <v>63</v>
      </c>
      <c r="J19" s="18" t="s">
        <v>64</v>
      </c>
      <c r="K19" s="18" t="s">
        <v>65</v>
      </c>
      <c r="L19" s="18" t="s">
        <v>66</v>
      </c>
      <c r="M19" s="18" t="s">
        <v>67</v>
      </c>
      <c r="N19" s="18" t="s">
        <v>68</v>
      </c>
      <c r="O19" s="18" t="s">
        <v>69</v>
      </c>
      <c r="P19" s="18" t="s">
        <v>70</v>
      </c>
      <c r="Q19" s="18" t="s">
        <v>71</v>
      </c>
      <c r="R19" s="18" t="s">
        <v>72</v>
      </c>
      <c r="S19" s="18" t="s">
        <v>73</v>
      </c>
      <c r="T19" s="18" t="s">
        <v>74</v>
      </c>
      <c r="U19" s="18" t="s">
        <v>75</v>
      </c>
      <c r="V19" s="18" t="s">
        <v>76</v>
      </c>
      <c r="W19" s="18" t="s">
        <v>77</v>
      </c>
      <c r="X19" s="18" t="s">
        <v>78</v>
      </c>
      <c r="Y19" s="18" t="s">
        <v>79</v>
      </c>
      <c r="Z19" s="18" t="s">
        <v>80</v>
      </c>
      <c r="AA19" s="18" t="s">
        <v>81</v>
      </c>
      <c r="AB19" s="18" t="s">
        <v>82</v>
      </c>
      <c r="AC19" s="18" t="s">
        <v>83</v>
      </c>
      <c r="AD19" s="18" t="s">
        <v>94</v>
      </c>
      <c r="AE19" s="18" t="s">
        <v>95</v>
      </c>
      <c r="AF19" s="18" t="s">
        <v>96</v>
      </c>
      <c r="AG19" s="18" t="s">
        <v>97</v>
      </c>
      <c r="AH19" s="18" t="s">
        <v>98</v>
      </c>
    </row>
    <row r="20" spans="1:14" ht="8.25" customHeight="1">
      <c r="A20" s="8"/>
      <c r="B20" s="59"/>
      <c r="C20" s="8"/>
      <c r="D20" s="8"/>
      <c r="E20" s="7"/>
      <c r="F20" s="7"/>
      <c r="G20" s="7"/>
      <c r="H20" s="7"/>
      <c r="I20" s="7"/>
      <c r="J20" s="7"/>
      <c r="K20" s="7"/>
      <c r="L20" s="7"/>
      <c r="M20" s="7"/>
      <c r="N20" s="7"/>
    </row>
    <row r="21" spans="1:14" ht="15.75" thickBot="1">
      <c r="A21" s="8"/>
      <c r="B21" s="60" t="s">
        <v>86</v>
      </c>
      <c r="C21" s="30"/>
      <c r="D21" s="30"/>
      <c r="E21" s="7"/>
      <c r="F21" s="7"/>
      <c r="G21" s="7"/>
      <c r="H21" s="7"/>
      <c r="I21" s="7"/>
      <c r="J21" s="7"/>
      <c r="K21" s="7"/>
      <c r="L21" s="7"/>
      <c r="M21" s="7"/>
      <c r="N21" s="7"/>
    </row>
    <row r="22" spans="1:34" ht="19.5" customHeight="1">
      <c r="A22">
        <v>1</v>
      </c>
      <c r="B22" s="82" t="s">
        <v>125</v>
      </c>
      <c r="C22" s="20" t="s">
        <v>85</v>
      </c>
      <c r="D22" s="90">
        <f aca="true" t="shared" si="2" ref="D22:D27">COUNTIF(E22:AC22,"non")/$D$15</f>
        <v>0</v>
      </c>
      <c r="E22" s="21"/>
      <c r="F22" s="22"/>
      <c r="G22" s="22"/>
      <c r="H22" s="22"/>
      <c r="I22" s="22"/>
      <c r="J22" s="22"/>
      <c r="K22" s="22"/>
      <c r="L22" s="22"/>
      <c r="M22" s="22"/>
      <c r="N22" s="22"/>
      <c r="O22" s="22"/>
      <c r="P22" s="22"/>
      <c r="Q22" s="22"/>
      <c r="R22" s="22"/>
      <c r="S22" s="22"/>
      <c r="T22" s="22"/>
      <c r="U22" s="22"/>
      <c r="V22" s="22"/>
      <c r="W22" s="22"/>
      <c r="X22" s="22"/>
      <c r="Y22" s="22"/>
      <c r="Z22" s="22"/>
      <c r="AA22" s="22"/>
      <c r="AB22" s="22"/>
      <c r="AC22" s="53"/>
      <c r="AD22" s="22"/>
      <c r="AE22" s="22"/>
      <c r="AF22" s="22"/>
      <c r="AG22" s="22"/>
      <c r="AH22" s="56"/>
    </row>
    <row r="23" spans="1:34" ht="19.5" customHeight="1">
      <c r="A23" s="8">
        <v>2</v>
      </c>
      <c r="B23" s="72" t="s">
        <v>128</v>
      </c>
      <c r="C23" s="20" t="s">
        <v>85</v>
      </c>
      <c r="D23" s="90">
        <f t="shared" si="2"/>
        <v>0</v>
      </c>
      <c r="E23" s="78"/>
      <c r="F23" s="51"/>
      <c r="G23" s="51"/>
      <c r="H23" s="51"/>
      <c r="I23" s="51"/>
      <c r="J23" s="51"/>
      <c r="K23" s="51"/>
      <c r="L23" s="51"/>
      <c r="M23" s="51"/>
      <c r="N23" s="51"/>
      <c r="O23" s="51"/>
      <c r="P23" s="51"/>
      <c r="Q23" s="51"/>
      <c r="R23" s="51"/>
      <c r="S23" s="51"/>
      <c r="T23" s="51"/>
      <c r="U23" s="51"/>
      <c r="V23" s="51"/>
      <c r="W23" s="51"/>
      <c r="X23" s="51"/>
      <c r="Y23" s="51"/>
      <c r="Z23" s="51"/>
      <c r="AA23" s="51"/>
      <c r="AB23" s="51"/>
      <c r="AC23" s="79"/>
      <c r="AD23" s="51"/>
      <c r="AE23" s="51"/>
      <c r="AF23" s="51"/>
      <c r="AG23" s="51"/>
      <c r="AH23" s="80"/>
    </row>
    <row r="24" spans="1:34" ht="19.5" customHeight="1">
      <c r="A24">
        <v>3</v>
      </c>
      <c r="B24" s="87" t="s">
        <v>119</v>
      </c>
      <c r="C24" s="20" t="s">
        <v>85</v>
      </c>
      <c r="D24" s="90">
        <f t="shared" si="2"/>
        <v>0</v>
      </c>
      <c r="E24" s="23"/>
      <c r="F24" s="24"/>
      <c r="G24" s="24"/>
      <c r="H24" s="24"/>
      <c r="I24" s="24"/>
      <c r="J24" s="24"/>
      <c r="K24" s="24"/>
      <c r="L24" s="24"/>
      <c r="M24" s="24"/>
      <c r="N24" s="24"/>
      <c r="O24" s="24"/>
      <c r="P24" s="24"/>
      <c r="Q24" s="24"/>
      <c r="R24" s="24"/>
      <c r="S24" s="24"/>
      <c r="T24" s="24"/>
      <c r="U24" s="24"/>
      <c r="V24" s="24"/>
      <c r="W24" s="24"/>
      <c r="X24" s="24"/>
      <c r="Y24" s="24"/>
      <c r="Z24" s="24"/>
      <c r="AA24" s="24"/>
      <c r="AB24" s="24"/>
      <c r="AC24" s="54"/>
      <c r="AD24" s="24"/>
      <c r="AE24" s="24"/>
      <c r="AF24" s="24"/>
      <c r="AG24" s="24"/>
      <c r="AH24" s="57"/>
    </row>
    <row r="25" spans="1:34" ht="25.5">
      <c r="A25" s="8">
        <v>4</v>
      </c>
      <c r="B25" s="72" t="s">
        <v>106</v>
      </c>
      <c r="C25" s="20" t="s">
        <v>85</v>
      </c>
      <c r="D25" s="90">
        <f t="shared" si="2"/>
        <v>0</v>
      </c>
      <c r="E25" s="67"/>
      <c r="F25" s="68"/>
      <c r="G25" s="68"/>
      <c r="H25" s="68"/>
      <c r="I25" s="68"/>
      <c r="J25" s="68"/>
      <c r="K25" s="68"/>
      <c r="L25" s="68"/>
      <c r="M25" s="68"/>
      <c r="N25" s="68"/>
      <c r="O25" s="68"/>
      <c r="P25" s="68"/>
      <c r="Q25" s="68"/>
      <c r="R25" s="68"/>
      <c r="S25" s="68"/>
      <c r="T25" s="68"/>
      <c r="U25" s="68"/>
      <c r="V25" s="68"/>
      <c r="W25" s="68"/>
      <c r="X25" s="68"/>
      <c r="Y25" s="68"/>
      <c r="Z25" s="68"/>
      <c r="AA25" s="68"/>
      <c r="AB25" s="68"/>
      <c r="AC25" s="69"/>
      <c r="AD25" s="68"/>
      <c r="AE25" s="68"/>
      <c r="AF25" s="68"/>
      <c r="AG25" s="68"/>
      <c r="AH25" s="70"/>
    </row>
    <row r="26" spans="1:34" ht="21" customHeight="1">
      <c r="A26" s="8">
        <v>5</v>
      </c>
      <c r="B26" s="76" t="s">
        <v>126</v>
      </c>
      <c r="C26" s="20" t="s">
        <v>85</v>
      </c>
      <c r="D26" s="90">
        <f t="shared" si="2"/>
        <v>0</v>
      </c>
      <c r="E26" s="67"/>
      <c r="F26" s="68"/>
      <c r="G26" s="68"/>
      <c r="H26" s="68"/>
      <c r="I26" s="68"/>
      <c r="J26" s="68"/>
      <c r="K26" s="68"/>
      <c r="L26" s="68"/>
      <c r="M26" s="68"/>
      <c r="N26" s="68"/>
      <c r="O26" s="68"/>
      <c r="P26" s="68"/>
      <c r="Q26" s="68"/>
      <c r="R26" s="68"/>
      <c r="S26" s="68"/>
      <c r="T26" s="68"/>
      <c r="U26" s="68"/>
      <c r="V26" s="68"/>
      <c r="W26" s="68"/>
      <c r="X26" s="68"/>
      <c r="Y26" s="68"/>
      <c r="Z26" s="68"/>
      <c r="AA26" s="68"/>
      <c r="AB26" s="68"/>
      <c r="AC26" s="69"/>
      <c r="AD26" s="68"/>
      <c r="AE26" s="68"/>
      <c r="AF26" s="68"/>
      <c r="AG26" s="68"/>
      <c r="AH26" s="70"/>
    </row>
    <row r="27" spans="1:34" ht="26.25" thickBot="1">
      <c r="A27">
        <v>6</v>
      </c>
      <c r="B27" s="73" t="s">
        <v>124</v>
      </c>
      <c r="C27" s="89" t="s">
        <v>85</v>
      </c>
      <c r="D27" s="91">
        <f t="shared" si="2"/>
        <v>0</v>
      </c>
      <c r="E27" s="17"/>
      <c r="F27" s="18"/>
      <c r="G27" s="18"/>
      <c r="H27" s="18"/>
      <c r="I27" s="18"/>
      <c r="J27" s="18"/>
      <c r="K27" s="18"/>
      <c r="L27" s="18"/>
      <c r="M27" s="18"/>
      <c r="N27" s="18"/>
      <c r="O27" s="18"/>
      <c r="P27" s="18"/>
      <c r="Q27" s="18"/>
      <c r="R27" s="18"/>
      <c r="S27" s="18"/>
      <c r="T27" s="18"/>
      <c r="U27" s="18"/>
      <c r="V27" s="18"/>
      <c r="W27" s="18"/>
      <c r="X27" s="18"/>
      <c r="Y27" s="18"/>
      <c r="Z27" s="18"/>
      <c r="AA27" s="18"/>
      <c r="AB27" s="18"/>
      <c r="AC27" s="55"/>
      <c r="AD27" s="18"/>
      <c r="AE27" s="18"/>
      <c r="AF27" s="18"/>
      <c r="AG27" s="18"/>
      <c r="AH27" s="58"/>
    </row>
    <row r="28" spans="1:14" ht="9" customHeight="1">
      <c r="A28" s="8"/>
      <c r="B28" s="59"/>
      <c r="C28" s="7"/>
      <c r="D28" s="7"/>
      <c r="E28" s="11"/>
      <c r="F28" s="11"/>
      <c r="G28" s="11"/>
      <c r="H28" s="11"/>
      <c r="I28" s="11"/>
      <c r="J28" s="11"/>
      <c r="K28" s="11"/>
      <c r="L28" s="11"/>
      <c r="M28" s="11"/>
      <c r="N28" s="11"/>
    </row>
    <row r="29" spans="1:14" ht="15.75" thickBot="1">
      <c r="A29" s="8"/>
      <c r="B29" s="60" t="s">
        <v>87</v>
      </c>
      <c r="C29" s="64"/>
      <c r="D29" s="64"/>
      <c r="E29" s="7"/>
      <c r="F29" s="7"/>
      <c r="G29" s="7"/>
      <c r="H29" s="7"/>
      <c r="I29" s="7"/>
      <c r="J29" s="7"/>
      <c r="K29" s="7"/>
      <c r="L29" s="7"/>
      <c r="M29" s="7"/>
      <c r="N29" s="7"/>
    </row>
    <row r="30" spans="1:34" ht="25.5">
      <c r="A30" s="8">
        <v>7</v>
      </c>
      <c r="B30" s="84" t="s">
        <v>120</v>
      </c>
      <c r="C30" s="20" t="s">
        <v>85</v>
      </c>
      <c r="D30" s="90">
        <f>COUNTIF(E30:AC30,"non")/$D$15</f>
        <v>0</v>
      </c>
      <c r="E30" s="21"/>
      <c r="F30" s="22"/>
      <c r="G30" s="22"/>
      <c r="H30" s="22"/>
      <c r="I30" s="22"/>
      <c r="J30" s="22"/>
      <c r="K30" s="22"/>
      <c r="L30" s="22"/>
      <c r="M30" s="22"/>
      <c r="N30" s="22"/>
      <c r="O30" s="22"/>
      <c r="P30" s="22"/>
      <c r="Q30" s="22"/>
      <c r="R30" s="22"/>
      <c r="S30" s="22"/>
      <c r="T30" s="22"/>
      <c r="U30" s="22"/>
      <c r="V30" s="22"/>
      <c r="W30" s="22"/>
      <c r="X30" s="22"/>
      <c r="Y30" s="22"/>
      <c r="Z30" s="22"/>
      <c r="AA30" s="22"/>
      <c r="AB30" s="22"/>
      <c r="AC30" s="53"/>
      <c r="AD30" s="22"/>
      <c r="AE30" s="22"/>
      <c r="AF30" s="22"/>
      <c r="AG30" s="22"/>
      <c r="AH30" s="56"/>
    </row>
    <row r="31" spans="1:34" ht="19.5" customHeight="1">
      <c r="A31" s="8">
        <v>8</v>
      </c>
      <c r="B31" s="65" t="s">
        <v>102</v>
      </c>
      <c r="C31" s="20" t="s">
        <v>85</v>
      </c>
      <c r="D31" s="90">
        <f>COUNTIF(E31:AC31,"non")/$D$15</f>
        <v>0</v>
      </c>
      <c r="E31" s="23"/>
      <c r="F31" s="24"/>
      <c r="G31" s="24"/>
      <c r="H31" s="24"/>
      <c r="I31" s="24"/>
      <c r="J31" s="24"/>
      <c r="K31" s="24"/>
      <c r="L31" s="24"/>
      <c r="M31" s="24"/>
      <c r="N31" s="24"/>
      <c r="O31" s="24"/>
      <c r="P31" s="24"/>
      <c r="Q31" s="24"/>
      <c r="R31" s="24"/>
      <c r="S31" s="24"/>
      <c r="T31" s="24"/>
      <c r="U31" s="24"/>
      <c r="V31" s="24"/>
      <c r="W31" s="24"/>
      <c r="X31" s="24"/>
      <c r="Y31" s="24"/>
      <c r="Z31" s="24"/>
      <c r="AA31" s="24"/>
      <c r="AB31" s="24"/>
      <c r="AC31" s="54"/>
      <c r="AD31" s="24"/>
      <c r="AE31" s="24"/>
      <c r="AF31" s="24"/>
      <c r="AG31" s="24"/>
      <c r="AH31" s="57"/>
    </row>
    <row r="32" spans="1:34" ht="19.5" customHeight="1">
      <c r="A32" s="8">
        <v>9</v>
      </c>
      <c r="B32" s="65" t="s">
        <v>136</v>
      </c>
      <c r="C32" s="20" t="s">
        <v>85</v>
      </c>
      <c r="D32" s="91">
        <f>COUNTIF(E32:AC32,"non")/$D$15</f>
        <v>0</v>
      </c>
      <c r="E32" s="23"/>
      <c r="F32" s="24"/>
      <c r="G32" s="24"/>
      <c r="H32" s="24"/>
      <c r="I32" s="24"/>
      <c r="J32" s="24"/>
      <c r="K32" s="24"/>
      <c r="L32" s="24"/>
      <c r="M32" s="24"/>
      <c r="N32" s="24"/>
      <c r="O32" s="24"/>
      <c r="P32" s="24"/>
      <c r="Q32" s="24"/>
      <c r="R32" s="24"/>
      <c r="S32" s="24"/>
      <c r="T32" s="24"/>
      <c r="U32" s="24"/>
      <c r="V32" s="24"/>
      <c r="W32" s="24"/>
      <c r="X32" s="24"/>
      <c r="Y32" s="24"/>
      <c r="Z32" s="24"/>
      <c r="AA32" s="24"/>
      <c r="AB32" s="24"/>
      <c r="AC32" s="54"/>
      <c r="AD32" s="24"/>
      <c r="AE32" s="24"/>
      <c r="AF32" s="24"/>
      <c r="AG32" s="24"/>
      <c r="AH32" s="57"/>
    </row>
    <row r="33" spans="1:14" ht="9" customHeight="1">
      <c r="A33" s="8"/>
      <c r="B33" s="59"/>
      <c r="C33" s="7"/>
      <c r="D33" s="32"/>
      <c r="E33" s="7"/>
      <c r="F33" s="7"/>
      <c r="G33" s="7"/>
      <c r="H33" s="7"/>
      <c r="I33" s="7"/>
      <c r="J33" s="7"/>
      <c r="K33" s="7"/>
      <c r="L33" s="7"/>
      <c r="M33" s="7"/>
      <c r="N33" s="7"/>
    </row>
    <row r="34" spans="1:14" ht="15.75" thickBot="1">
      <c r="A34" s="8"/>
      <c r="B34" s="60" t="s">
        <v>88</v>
      </c>
      <c r="C34" s="64"/>
      <c r="D34" s="64"/>
      <c r="E34" s="7"/>
      <c r="F34" s="7"/>
      <c r="G34" s="7"/>
      <c r="H34" s="7"/>
      <c r="I34" s="7"/>
      <c r="J34" s="7"/>
      <c r="K34" s="7"/>
      <c r="L34" s="7"/>
      <c r="M34" s="7"/>
      <c r="N34" s="7"/>
    </row>
    <row r="35" spans="1:34" ht="19.5" customHeight="1">
      <c r="A35" s="8">
        <v>10</v>
      </c>
      <c r="B35" s="94" t="s">
        <v>138</v>
      </c>
      <c r="C35" s="20" t="s">
        <v>85</v>
      </c>
      <c r="D35" s="90">
        <f>COUNTIF(E35:AC35,"non")/$D$15</f>
        <v>0</v>
      </c>
      <c r="E35" s="21"/>
      <c r="F35" s="22"/>
      <c r="G35" s="22"/>
      <c r="H35" s="22"/>
      <c r="I35" s="22"/>
      <c r="J35" s="22"/>
      <c r="K35" s="22"/>
      <c r="L35" s="22"/>
      <c r="M35" s="22"/>
      <c r="N35" s="22"/>
      <c r="O35" s="22"/>
      <c r="P35" s="22"/>
      <c r="Q35" s="22"/>
      <c r="R35" s="22"/>
      <c r="S35" s="22"/>
      <c r="T35" s="22"/>
      <c r="U35" s="22"/>
      <c r="V35" s="22"/>
      <c r="W35" s="22"/>
      <c r="X35" s="22"/>
      <c r="Y35" s="22"/>
      <c r="Z35" s="22"/>
      <c r="AA35" s="22"/>
      <c r="AB35" s="22"/>
      <c r="AC35" s="53"/>
      <c r="AD35" s="22"/>
      <c r="AE35" s="22"/>
      <c r="AF35" s="22"/>
      <c r="AG35" s="22"/>
      <c r="AH35" s="56"/>
    </row>
    <row r="36" spans="1:34" ht="19.5" customHeight="1">
      <c r="A36" s="8">
        <v>11</v>
      </c>
      <c r="B36" s="94" t="s">
        <v>137</v>
      </c>
      <c r="C36" s="20" t="s">
        <v>85</v>
      </c>
      <c r="D36" s="90">
        <f>COUNTIF(E36:AC36,"non")/$D$15</f>
        <v>0</v>
      </c>
      <c r="E36" s="23"/>
      <c r="F36" s="24"/>
      <c r="G36" s="24"/>
      <c r="H36" s="24"/>
      <c r="I36" s="24"/>
      <c r="J36" s="24"/>
      <c r="K36" s="24"/>
      <c r="L36" s="24"/>
      <c r="M36" s="24"/>
      <c r="N36" s="24"/>
      <c r="O36" s="24"/>
      <c r="P36" s="24"/>
      <c r="Q36" s="24"/>
      <c r="R36" s="24"/>
      <c r="S36" s="24"/>
      <c r="T36" s="24"/>
      <c r="U36" s="24"/>
      <c r="V36" s="24"/>
      <c r="W36" s="24"/>
      <c r="X36" s="24"/>
      <c r="Y36" s="24"/>
      <c r="Z36" s="24"/>
      <c r="AA36" s="24"/>
      <c r="AB36" s="24"/>
      <c r="AC36" s="54"/>
      <c r="AD36" s="24"/>
      <c r="AE36" s="24"/>
      <c r="AF36" s="24"/>
      <c r="AG36" s="24"/>
      <c r="AH36" s="57"/>
    </row>
    <row r="37" spans="1:34" ht="19.5" customHeight="1">
      <c r="A37" s="8">
        <v>12</v>
      </c>
      <c r="B37" s="71" t="s">
        <v>107</v>
      </c>
      <c r="C37" s="20" t="s">
        <v>85</v>
      </c>
      <c r="D37" s="90">
        <f>COUNTIF(E37:AC37,"non")/$D$15</f>
        <v>0</v>
      </c>
      <c r="E37" s="23"/>
      <c r="F37" s="24"/>
      <c r="G37" s="24"/>
      <c r="H37" s="24"/>
      <c r="I37" s="24"/>
      <c r="J37" s="24"/>
      <c r="K37" s="24"/>
      <c r="L37" s="24"/>
      <c r="M37" s="24"/>
      <c r="N37" s="24"/>
      <c r="O37" s="24"/>
      <c r="P37" s="24"/>
      <c r="Q37" s="24"/>
      <c r="R37" s="24"/>
      <c r="S37" s="24"/>
      <c r="T37" s="24"/>
      <c r="U37" s="24"/>
      <c r="V37" s="24"/>
      <c r="W37" s="24"/>
      <c r="X37" s="24"/>
      <c r="Y37" s="24"/>
      <c r="Z37" s="24"/>
      <c r="AA37" s="24"/>
      <c r="AB37" s="24"/>
      <c r="AC37" s="54"/>
      <c r="AD37" s="24"/>
      <c r="AE37" s="24"/>
      <c r="AF37" s="24"/>
      <c r="AG37" s="24"/>
      <c r="AH37" s="57"/>
    </row>
    <row r="38" spans="1:34" ht="19.5" customHeight="1">
      <c r="A38" s="8">
        <v>13</v>
      </c>
      <c r="B38" s="71" t="s">
        <v>108</v>
      </c>
      <c r="C38" s="20" t="s">
        <v>85</v>
      </c>
      <c r="D38" s="91">
        <f>COUNTIF(E38:AC38,"non")/$D$15</f>
        <v>0</v>
      </c>
      <c r="E38" s="23"/>
      <c r="F38" s="24"/>
      <c r="G38" s="24"/>
      <c r="H38" s="24"/>
      <c r="I38" s="24"/>
      <c r="J38" s="24"/>
      <c r="K38" s="24"/>
      <c r="L38" s="24"/>
      <c r="M38" s="24"/>
      <c r="N38" s="24"/>
      <c r="O38" s="24"/>
      <c r="P38" s="24"/>
      <c r="Q38" s="24"/>
      <c r="R38" s="24"/>
      <c r="S38" s="24"/>
      <c r="T38" s="24"/>
      <c r="U38" s="24"/>
      <c r="V38" s="24"/>
      <c r="W38" s="24"/>
      <c r="X38" s="24"/>
      <c r="Y38" s="24"/>
      <c r="Z38" s="24"/>
      <c r="AA38" s="24"/>
      <c r="AB38" s="24"/>
      <c r="AC38" s="54"/>
      <c r="AD38" s="24"/>
      <c r="AE38" s="24"/>
      <c r="AF38" s="24"/>
      <c r="AG38" s="24"/>
      <c r="AH38" s="57"/>
    </row>
    <row r="39" spans="1:14" ht="9" customHeight="1">
      <c r="A39" s="8"/>
      <c r="B39" s="59"/>
      <c r="C39" s="8"/>
      <c r="D39" s="8"/>
      <c r="E39" s="7"/>
      <c r="F39" s="7"/>
      <c r="G39" s="7"/>
      <c r="H39" s="7"/>
      <c r="I39" s="7"/>
      <c r="J39" s="7"/>
      <c r="K39" s="7"/>
      <c r="L39" s="7"/>
      <c r="M39" s="7"/>
      <c r="N39" s="7"/>
    </row>
    <row r="40" spans="1:14" ht="15.75" thickBot="1">
      <c r="A40" s="8"/>
      <c r="B40" s="60" t="s">
        <v>91</v>
      </c>
      <c r="C40" s="64"/>
      <c r="D40" s="64"/>
      <c r="E40" s="7"/>
      <c r="F40" s="7"/>
      <c r="G40" s="7"/>
      <c r="H40" s="7"/>
      <c r="I40" s="7"/>
      <c r="J40" s="7"/>
      <c r="K40" s="7"/>
      <c r="L40" s="7"/>
      <c r="M40" s="7"/>
      <c r="N40" s="7"/>
    </row>
    <row r="41" spans="1:34" ht="19.5" customHeight="1">
      <c r="A41" s="8">
        <v>14</v>
      </c>
      <c r="B41" s="65" t="s">
        <v>92</v>
      </c>
      <c r="C41" s="20" t="s">
        <v>85</v>
      </c>
      <c r="D41" s="91">
        <f>COUNTIF(E41:AC41,"non")/$D$15</f>
        <v>0</v>
      </c>
      <c r="E41" s="21"/>
      <c r="F41" s="22"/>
      <c r="G41" s="22"/>
      <c r="H41" s="22"/>
      <c r="I41" s="22"/>
      <c r="J41" s="22"/>
      <c r="K41" s="22"/>
      <c r="L41" s="22"/>
      <c r="M41" s="22"/>
      <c r="N41" s="22"/>
      <c r="O41" s="22"/>
      <c r="P41" s="22"/>
      <c r="Q41" s="22"/>
      <c r="R41" s="22"/>
      <c r="S41" s="22"/>
      <c r="T41" s="22"/>
      <c r="U41" s="22"/>
      <c r="V41" s="22"/>
      <c r="W41" s="22"/>
      <c r="X41" s="22"/>
      <c r="Y41" s="22"/>
      <c r="Z41" s="22"/>
      <c r="AA41" s="22"/>
      <c r="AB41" s="22"/>
      <c r="AC41" s="53"/>
      <c r="AD41" s="22"/>
      <c r="AE41" s="22"/>
      <c r="AF41" s="22"/>
      <c r="AG41" s="22"/>
      <c r="AH41" s="56"/>
    </row>
    <row r="42" spans="1:14" ht="9" customHeight="1">
      <c r="A42" s="8"/>
      <c r="B42" s="66"/>
      <c r="C42" s="8"/>
      <c r="D42" s="8"/>
      <c r="E42" s="7"/>
      <c r="F42" s="7"/>
      <c r="G42" s="7"/>
      <c r="H42" s="7"/>
      <c r="I42" s="7"/>
      <c r="J42" s="7"/>
      <c r="K42" s="7"/>
      <c r="L42" s="7"/>
      <c r="M42" s="7"/>
      <c r="N42" s="7"/>
    </row>
    <row r="43" spans="1:34" ht="15">
      <c r="A43" s="8"/>
      <c r="B43" s="60" t="s">
        <v>15</v>
      </c>
      <c r="C43" s="8"/>
      <c r="D43" s="19" t="s">
        <v>16</v>
      </c>
      <c r="E43" s="20">
        <f aca="true" t="shared" si="3" ref="E43:AH43">COUNTIF(E22:E41,"Non")</f>
        <v>0</v>
      </c>
      <c r="F43" s="20">
        <f t="shared" si="3"/>
        <v>0</v>
      </c>
      <c r="G43" s="20">
        <f t="shared" si="3"/>
        <v>0</v>
      </c>
      <c r="H43" s="20">
        <f t="shared" si="3"/>
        <v>0</v>
      </c>
      <c r="I43" s="20">
        <f t="shared" si="3"/>
        <v>0</v>
      </c>
      <c r="J43" s="20">
        <f t="shared" si="3"/>
        <v>0</v>
      </c>
      <c r="K43" s="20">
        <f t="shared" si="3"/>
        <v>0</v>
      </c>
      <c r="L43" s="20">
        <f t="shared" si="3"/>
        <v>0</v>
      </c>
      <c r="M43" s="20">
        <f t="shared" si="3"/>
        <v>0</v>
      </c>
      <c r="N43" s="20">
        <f t="shared" si="3"/>
        <v>0</v>
      </c>
      <c r="O43" s="20">
        <f t="shared" si="3"/>
        <v>0</v>
      </c>
      <c r="P43" s="20">
        <f t="shared" si="3"/>
        <v>0</v>
      </c>
      <c r="Q43" s="20">
        <f t="shared" si="3"/>
        <v>0</v>
      </c>
      <c r="R43" s="20">
        <f t="shared" si="3"/>
        <v>0</v>
      </c>
      <c r="S43" s="20">
        <f t="shared" si="3"/>
        <v>0</v>
      </c>
      <c r="T43" s="20">
        <f t="shared" si="3"/>
        <v>0</v>
      </c>
      <c r="U43" s="20">
        <f t="shared" si="3"/>
        <v>0</v>
      </c>
      <c r="V43" s="20">
        <f t="shared" si="3"/>
        <v>0</v>
      </c>
      <c r="W43" s="20">
        <f t="shared" si="3"/>
        <v>0</v>
      </c>
      <c r="X43" s="20">
        <f t="shared" si="3"/>
        <v>0</v>
      </c>
      <c r="Y43" s="20">
        <f t="shared" si="3"/>
        <v>0</v>
      </c>
      <c r="Z43" s="20">
        <f t="shared" si="3"/>
        <v>0</v>
      </c>
      <c r="AA43" s="20">
        <f t="shared" si="3"/>
        <v>0</v>
      </c>
      <c r="AB43" s="20">
        <f t="shared" si="3"/>
        <v>0</v>
      </c>
      <c r="AC43" s="20">
        <f t="shared" si="3"/>
        <v>0</v>
      </c>
      <c r="AD43" s="20">
        <f t="shared" si="3"/>
        <v>0</v>
      </c>
      <c r="AE43" s="20">
        <f t="shared" si="3"/>
        <v>0</v>
      </c>
      <c r="AF43" s="20">
        <f t="shared" si="3"/>
        <v>0</v>
      </c>
      <c r="AG43" s="20">
        <f t="shared" si="3"/>
        <v>0</v>
      </c>
      <c r="AH43" s="20">
        <f t="shared" si="3"/>
        <v>0</v>
      </c>
    </row>
    <row r="44" spans="1:34" ht="12.75">
      <c r="A44" s="8"/>
      <c r="B44" s="59"/>
      <c r="C44" s="8"/>
      <c r="D44" s="19" t="s">
        <v>17</v>
      </c>
      <c r="E44" s="20" t="str">
        <f>IF(E43=0,"ok","anomalie")</f>
        <v>ok</v>
      </c>
      <c r="F44" s="20" t="str">
        <f aca="true" t="shared" si="4" ref="F44:AC44">IF(F43=0,"ok","anomalie")</f>
        <v>ok</v>
      </c>
      <c r="G44" s="20" t="str">
        <f t="shared" si="4"/>
        <v>ok</v>
      </c>
      <c r="H44" s="20" t="str">
        <f t="shared" si="4"/>
        <v>ok</v>
      </c>
      <c r="I44" s="20" t="str">
        <f t="shared" si="4"/>
        <v>ok</v>
      </c>
      <c r="J44" s="20" t="str">
        <f t="shared" si="4"/>
        <v>ok</v>
      </c>
      <c r="K44" s="20" t="str">
        <f t="shared" si="4"/>
        <v>ok</v>
      </c>
      <c r="L44" s="20" t="str">
        <f t="shared" si="4"/>
        <v>ok</v>
      </c>
      <c r="M44" s="20" t="str">
        <f t="shared" si="4"/>
        <v>ok</v>
      </c>
      <c r="N44" s="20" t="str">
        <f t="shared" si="4"/>
        <v>ok</v>
      </c>
      <c r="O44" s="20" t="str">
        <f t="shared" si="4"/>
        <v>ok</v>
      </c>
      <c r="P44" s="20" t="str">
        <f t="shared" si="4"/>
        <v>ok</v>
      </c>
      <c r="Q44" s="20" t="str">
        <f t="shared" si="4"/>
        <v>ok</v>
      </c>
      <c r="R44" s="20" t="str">
        <f t="shared" si="4"/>
        <v>ok</v>
      </c>
      <c r="S44" s="20" t="str">
        <f t="shared" si="4"/>
        <v>ok</v>
      </c>
      <c r="T44" s="20" t="str">
        <f t="shared" si="4"/>
        <v>ok</v>
      </c>
      <c r="U44" s="20" t="str">
        <f t="shared" si="4"/>
        <v>ok</v>
      </c>
      <c r="V44" s="20" t="str">
        <f t="shared" si="4"/>
        <v>ok</v>
      </c>
      <c r="W44" s="20" t="str">
        <f t="shared" si="4"/>
        <v>ok</v>
      </c>
      <c r="X44" s="20" t="str">
        <f t="shared" si="4"/>
        <v>ok</v>
      </c>
      <c r="Y44" s="20" t="str">
        <f t="shared" si="4"/>
        <v>ok</v>
      </c>
      <c r="Z44" s="20" t="str">
        <f t="shared" si="4"/>
        <v>ok</v>
      </c>
      <c r="AA44" s="20" t="str">
        <f t="shared" si="4"/>
        <v>ok</v>
      </c>
      <c r="AB44" s="20" t="str">
        <f t="shared" si="4"/>
        <v>ok</v>
      </c>
      <c r="AC44" s="20" t="str">
        <f t="shared" si="4"/>
        <v>ok</v>
      </c>
      <c r="AD44" s="20" t="str">
        <f>IF(AD43=0,"ok","anomalie")</f>
        <v>ok</v>
      </c>
      <c r="AE44" s="20" t="str">
        <f>IF(AE43=0,"ok","anomalie")</f>
        <v>ok</v>
      </c>
      <c r="AF44" s="20" t="str">
        <f>IF(AF43=0,"ok","anomalie")</f>
        <v>ok</v>
      </c>
      <c r="AG44" s="20" t="str">
        <f>IF(AG43=0,"ok","anomalie")</f>
        <v>ok</v>
      </c>
      <c r="AH44" s="20" t="str">
        <f>IF(AH43=0,"ok","anomalie")</f>
        <v>ok</v>
      </c>
    </row>
    <row r="45" spans="1:2" ht="17.25">
      <c r="A45" s="92" t="s">
        <v>139</v>
      </c>
      <c r="B45" s="93" t="s">
        <v>140</v>
      </c>
    </row>
  </sheetData>
  <sheetProtection/>
  <mergeCells count="1">
    <mergeCell ref="B3:D5"/>
  </mergeCells>
  <dataValidations count="1">
    <dataValidation type="list" allowBlank="1" showErrorMessage="1" promptTitle="Erreur saisie" prompt="Veuillez choisir dans la liste déroulante !" errorTitle="Erreur de saisie !" error="Veuillez choisir dans la liste déroulante." sqref="E30:AH32 E41:AH41 E22:AH27 E35:AH38">
      <formula1>"Oui,Non,Sans objet"</formula1>
    </dataValidation>
  </dataValidations>
  <printOptions horizontalCentered="1"/>
  <pageMargins left="0.1968503937007874" right="0.1968503937007874" top="0.7874015748031497" bottom="0.5905511811023623" header="0.11811023622047245" footer="0.11811023622047245"/>
  <pageSetup fitToHeight="0" fitToWidth="2" horizontalDpi="600" verticalDpi="600" orientation="landscape" paperSize="8" scale="98" r:id="rId2"/>
  <headerFooter alignWithMargins="0">
    <oddHeader>&amp;C&amp;"Arial,Gras"&amp;F</oddHeader>
    <oddFooter>&amp;L&amp;A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H45"/>
  <sheetViews>
    <sheetView view="pageLayout" workbookViewId="0" topLeftCell="A16">
      <selection activeCell="B35" sqref="B35"/>
    </sheetView>
  </sheetViews>
  <sheetFormatPr defaultColWidth="11.421875" defaultRowHeight="12.75"/>
  <cols>
    <col min="1" max="1" width="4.7109375" style="86" customWidth="1"/>
    <col min="2" max="2" width="90.7109375" style="40" customWidth="1"/>
    <col min="3" max="3" width="10.28125" style="0" bestFit="1" customWidth="1"/>
    <col min="4" max="4" width="12.140625" style="0" bestFit="1" customWidth="1"/>
    <col min="5" max="14" width="9.7109375" style="0" customWidth="1"/>
    <col min="15" max="29" width="10.00390625" style="0" customWidth="1"/>
  </cols>
  <sheetData>
    <row r="1" spans="1:14" ht="15.75" customHeight="1">
      <c r="A1" s="85"/>
      <c r="B1" s="59"/>
      <c r="C1" s="8"/>
      <c r="D1" s="8"/>
      <c r="E1" s="7"/>
      <c r="F1" s="7"/>
      <c r="G1" s="7"/>
      <c r="H1" s="7"/>
      <c r="I1" s="7"/>
      <c r="J1" s="7"/>
      <c r="K1" s="7"/>
      <c r="L1" s="7"/>
      <c r="M1" s="7"/>
      <c r="N1" s="7"/>
    </row>
    <row r="2" spans="1:14" ht="15.75" thickBot="1">
      <c r="A2" s="85"/>
      <c r="B2" s="60" t="s">
        <v>115</v>
      </c>
      <c r="C2" s="30"/>
      <c r="D2" s="30"/>
      <c r="E2" s="29"/>
      <c r="F2" s="29"/>
      <c r="G2" s="29"/>
      <c r="H2" s="7"/>
      <c r="I2" s="7"/>
      <c r="J2" s="7"/>
      <c r="K2" s="7"/>
      <c r="L2" s="7"/>
      <c r="M2" s="7"/>
      <c r="N2" s="7"/>
    </row>
    <row r="3" spans="1:14" ht="15">
      <c r="A3" s="85"/>
      <c r="B3" s="99" t="s">
        <v>93</v>
      </c>
      <c r="C3" s="100"/>
      <c r="D3" s="101"/>
      <c r="E3" s="29"/>
      <c r="F3" s="29"/>
      <c r="G3" s="29"/>
      <c r="H3" s="7"/>
      <c r="I3" s="7"/>
      <c r="J3" s="7"/>
      <c r="K3" s="7"/>
      <c r="L3" s="7"/>
      <c r="M3" s="7"/>
      <c r="N3" s="7"/>
    </row>
    <row r="4" spans="1:14" ht="15">
      <c r="A4" s="85"/>
      <c r="B4" s="102"/>
      <c r="C4" s="98"/>
      <c r="D4" s="103"/>
      <c r="E4" s="29"/>
      <c r="F4" s="29"/>
      <c r="G4" s="29"/>
      <c r="H4" s="7"/>
      <c r="I4" s="7"/>
      <c r="J4" s="7"/>
      <c r="K4" s="7"/>
      <c r="L4" s="7"/>
      <c r="M4" s="7"/>
      <c r="N4" s="7"/>
    </row>
    <row r="5" spans="1:14" ht="15.75" thickBot="1">
      <c r="A5" s="85"/>
      <c r="B5" s="104"/>
      <c r="C5" s="105"/>
      <c r="D5" s="106"/>
      <c r="E5" s="29"/>
      <c r="F5" s="29"/>
      <c r="G5" s="29"/>
      <c r="H5" s="7"/>
      <c r="I5" s="7"/>
      <c r="J5" s="7"/>
      <c r="K5" s="7"/>
      <c r="L5" s="7"/>
      <c r="M5" s="7"/>
      <c r="N5" s="7"/>
    </row>
    <row r="6" spans="1:14" ht="8.25" customHeight="1">
      <c r="A6" s="85"/>
      <c r="B6" s="59"/>
      <c r="C6" s="8"/>
      <c r="D6" s="8"/>
      <c r="E6" s="7"/>
      <c r="F6" s="7"/>
      <c r="G6" s="7"/>
      <c r="H6" s="7"/>
      <c r="I6" s="7"/>
      <c r="J6" s="7"/>
      <c r="K6" s="7"/>
      <c r="L6" s="7"/>
      <c r="M6" s="7"/>
      <c r="N6" s="7"/>
    </row>
    <row r="7" spans="1:14" ht="13.5" thickBot="1">
      <c r="A7" s="85"/>
      <c r="B7" s="59" t="s">
        <v>20</v>
      </c>
      <c r="C7" s="8"/>
      <c r="D7" s="9"/>
      <c r="E7" s="10"/>
      <c r="F7" s="10"/>
      <c r="G7" s="10"/>
      <c r="H7" s="7"/>
      <c r="I7" s="7"/>
      <c r="J7" s="7"/>
      <c r="K7" s="7"/>
      <c r="L7" s="7"/>
      <c r="M7" s="7"/>
      <c r="N7" s="7"/>
    </row>
    <row r="8" spans="1:14" ht="13.5" thickBot="1">
      <c r="A8" s="85"/>
      <c r="B8" s="61"/>
      <c r="C8" s="9"/>
      <c r="D8" s="9"/>
      <c r="E8" s="10"/>
      <c r="F8" s="10"/>
      <c r="G8" s="10"/>
      <c r="H8" s="7"/>
      <c r="I8" s="7"/>
      <c r="J8" s="7"/>
      <c r="K8" s="7"/>
      <c r="L8" s="7"/>
      <c r="M8" s="7"/>
      <c r="N8" s="7"/>
    </row>
    <row r="9" spans="1:14" ht="13.5" thickBot="1">
      <c r="A9" s="85"/>
      <c r="B9" s="59" t="s">
        <v>8</v>
      </c>
      <c r="C9" s="9"/>
      <c r="D9" s="9"/>
      <c r="E9" s="11"/>
      <c r="F9" s="7"/>
      <c r="G9" s="7"/>
      <c r="H9" s="7"/>
      <c r="I9" s="7"/>
      <c r="J9" s="7"/>
      <c r="K9" s="7"/>
      <c r="L9" s="7"/>
      <c r="M9" s="7"/>
      <c r="N9" s="7"/>
    </row>
    <row r="10" spans="1:14" ht="13.5" thickBot="1">
      <c r="A10" s="85"/>
      <c r="B10" s="61"/>
      <c r="C10" s="9"/>
      <c r="D10" s="9"/>
      <c r="E10" s="7"/>
      <c r="F10" s="7"/>
      <c r="G10" s="7"/>
      <c r="H10" s="7"/>
      <c r="I10" s="7"/>
      <c r="J10" s="7"/>
      <c r="K10" s="7"/>
      <c r="L10" s="7"/>
      <c r="M10" s="7"/>
      <c r="N10" s="7"/>
    </row>
    <row r="11" spans="1:14" ht="13.5" thickBot="1">
      <c r="A11" s="85"/>
      <c r="B11" s="59" t="s">
        <v>9</v>
      </c>
      <c r="C11" s="9"/>
      <c r="D11" s="9"/>
      <c r="E11" s="7"/>
      <c r="F11" s="7"/>
      <c r="G11" s="7"/>
      <c r="H11" s="7"/>
      <c r="I11" s="7"/>
      <c r="J11" s="7"/>
      <c r="K11" s="7"/>
      <c r="L11" s="7"/>
      <c r="M11" s="7"/>
      <c r="N11" s="7"/>
    </row>
    <row r="12" spans="1:14" ht="13.5" thickBot="1">
      <c r="A12" s="85"/>
      <c r="B12" s="61"/>
      <c r="C12" s="9"/>
      <c r="D12" s="9"/>
      <c r="E12" s="7"/>
      <c r="F12" s="7"/>
      <c r="G12" s="7"/>
      <c r="H12" s="7"/>
      <c r="I12" s="7"/>
      <c r="J12" s="7"/>
      <c r="K12" s="7"/>
      <c r="L12" s="7"/>
      <c r="M12" s="7"/>
      <c r="N12" s="7"/>
    </row>
    <row r="13" spans="1:14" ht="12.75">
      <c r="A13" s="85"/>
      <c r="B13" s="59"/>
      <c r="C13" s="8"/>
      <c r="D13" s="8"/>
      <c r="E13" s="7"/>
      <c r="F13" s="7"/>
      <c r="G13" s="7"/>
      <c r="H13" s="7"/>
      <c r="I13" s="7"/>
      <c r="J13" s="7"/>
      <c r="K13" s="7"/>
      <c r="L13" s="7"/>
      <c r="M13" s="7"/>
      <c r="N13" s="7"/>
    </row>
    <row r="14" spans="1:14" ht="15.75" thickBot="1">
      <c r="A14" s="85"/>
      <c r="B14" s="60" t="s">
        <v>10</v>
      </c>
      <c r="C14" s="8"/>
      <c r="D14" s="8"/>
      <c r="E14" s="7"/>
      <c r="F14" s="7"/>
      <c r="G14" s="7"/>
      <c r="H14" s="7"/>
      <c r="I14" s="7"/>
      <c r="J14" s="7"/>
      <c r="K14" s="7"/>
      <c r="L14" s="7"/>
      <c r="M14" s="7"/>
      <c r="N14" s="7"/>
    </row>
    <row r="15" spans="1:14" ht="13.5" thickBot="1">
      <c r="A15" s="85"/>
      <c r="B15" s="62" t="s">
        <v>11</v>
      </c>
      <c r="C15" s="8"/>
      <c r="D15" s="12">
        <v>30</v>
      </c>
      <c r="E15" s="7"/>
      <c r="F15" s="7"/>
      <c r="G15" s="7"/>
      <c r="H15" s="7"/>
      <c r="I15" s="7"/>
      <c r="J15" s="7"/>
      <c r="K15" s="7"/>
      <c r="L15" s="7"/>
      <c r="M15" s="7"/>
      <c r="N15" s="7"/>
    </row>
    <row r="16" spans="1:29" ht="13.5" thickBot="1">
      <c r="A16" s="85"/>
      <c r="B16" s="62" t="s">
        <v>12</v>
      </c>
      <c r="C16" s="8"/>
      <c r="D16" s="13">
        <f>COUNTIF(E45:AC45,"anomalie")/D15</f>
        <v>0</v>
      </c>
      <c r="E16" s="14">
        <f aca="true" t="shared" si="0" ref="E16:AC16">IF(COUNTA(E22:E42)&gt;0,1,0)</f>
        <v>0</v>
      </c>
      <c r="F16" s="14">
        <f t="shared" si="0"/>
        <v>0</v>
      </c>
      <c r="G16" s="14">
        <f t="shared" si="0"/>
        <v>0</v>
      </c>
      <c r="H16" s="14">
        <f t="shared" si="0"/>
        <v>0</v>
      </c>
      <c r="I16" s="14">
        <f t="shared" si="0"/>
        <v>0</v>
      </c>
      <c r="J16" s="14">
        <f t="shared" si="0"/>
        <v>0</v>
      </c>
      <c r="K16" s="14">
        <f t="shared" si="0"/>
        <v>0</v>
      </c>
      <c r="L16" s="14">
        <f t="shared" si="0"/>
        <v>0</v>
      </c>
      <c r="M16" s="14">
        <f t="shared" si="0"/>
        <v>0</v>
      </c>
      <c r="N16" s="14">
        <f t="shared" si="0"/>
        <v>0</v>
      </c>
      <c r="O16" s="14">
        <f t="shared" si="0"/>
        <v>0</v>
      </c>
      <c r="P16" s="14">
        <f t="shared" si="0"/>
        <v>0</v>
      </c>
      <c r="Q16" s="14">
        <f t="shared" si="0"/>
        <v>0</v>
      </c>
      <c r="R16" s="14">
        <f t="shared" si="0"/>
        <v>0</v>
      </c>
      <c r="S16" s="14">
        <f t="shared" si="0"/>
        <v>0</v>
      </c>
      <c r="T16" s="14">
        <f t="shared" si="0"/>
        <v>0</v>
      </c>
      <c r="U16" s="14">
        <f t="shared" si="0"/>
        <v>0</v>
      </c>
      <c r="V16" s="14">
        <f t="shared" si="0"/>
        <v>0</v>
      </c>
      <c r="W16" s="14">
        <f t="shared" si="0"/>
        <v>0</v>
      </c>
      <c r="X16" s="14">
        <f t="shared" si="0"/>
        <v>0</v>
      </c>
      <c r="Y16" s="14">
        <f t="shared" si="0"/>
        <v>0</v>
      </c>
      <c r="Z16" s="14">
        <f t="shared" si="0"/>
        <v>0</v>
      </c>
      <c r="AA16" s="14">
        <f t="shared" si="0"/>
        <v>0</v>
      </c>
      <c r="AB16" s="14">
        <f t="shared" si="0"/>
        <v>0</v>
      </c>
      <c r="AC16" s="14">
        <f t="shared" si="0"/>
        <v>0</v>
      </c>
    </row>
    <row r="17" spans="1:29" ht="13.5" thickBot="1">
      <c r="A17" s="85"/>
      <c r="B17" s="59"/>
      <c r="C17" s="8"/>
      <c r="D17" s="8"/>
      <c r="E17" s="14">
        <f>IF(E16&gt;COUNTA(E19),1,0)</f>
        <v>0</v>
      </c>
      <c r="F17" s="14">
        <f>IF(F16&gt;COUNTA(F19),1,0)</f>
        <v>0</v>
      </c>
      <c r="G17" s="14">
        <f aca="true" t="shared" si="1" ref="G17:P17">IF(G16&gt;COUNTA(G19),1,0)</f>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4">
        <f aca="true" t="shared" si="2" ref="Q17:AC17">IF(Q16&gt;COUNTA(Q19),1,0)</f>
        <v>0</v>
      </c>
      <c r="R17" s="14">
        <f t="shared" si="2"/>
        <v>0</v>
      </c>
      <c r="S17" s="14">
        <f t="shared" si="2"/>
        <v>0</v>
      </c>
      <c r="T17" s="14">
        <f t="shared" si="2"/>
        <v>0</v>
      </c>
      <c r="U17" s="14">
        <f t="shared" si="2"/>
        <v>0</v>
      </c>
      <c r="V17" s="14">
        <f t="shared" si="2"/>
        <v>0</v>
      </c>
      <c r="W17" s="14">
        <f t="shared" si="2"/>
        <v>0</v>
      </c>
      <c r="X17" s="14">
        <f t="shared" si="2"/>
        <v>0</v>
      </c>
      <c r="Y17" s="14">
        <f t="shared" si="2"/>
        <v>0</v>
      </c>
      <c r="Z17" s="14">
        <f t="shared" si="2"/>
        <v>0</v>
      </c>
      <c r="AA17" s="14">
        <f t="shared" si="2"/>
        <v>0</v>
      </c>
      <c r="AB17" s="14">
        <f t="shared" si="2"/>
        <v>0</v>
      </c>
      <c r="AC17" s="14">
        <f t="shared" si="2"/>
        <v>0</v>
      </c>
    </row>
    <row r="18" spans="1:34" ht="18">
      <c r="A18" s="85"/>
      <c r="B18" s="63">
        <f>IF(SUM(E17:AC17)&gt;0,"Indiquez une référence de dossier ! (ligne 16)","")</f>
      </c>
      <c r="C18" s="8"/>
      <c r="D18" s="8" t="s">
        <v>13</v>
      </c>
      <c r="E18" s="15">
        <v>1</v>
      </c>
      <c r="F18" s="16">
        <v>2</v>
      </c>
      <c r="G18" s="16">
        <v>3</v>
      </c>
      <c r="H18" s="16">
        <v>4</v>
      </c>
      <c r="I18" s="16">
        <v>5</v>
      </c>
      <c r="J18" s="16">
        <v>6</v>
      </c>
      <c r="K18" s="16">
        <v>7</v>
      </c>
      <c r="L18" s="16">
        <v>8</v>
      </c>
      <c r="M18" s="16">
        <v>9</v>
      </c>
      <c r="N18" s="16">
        <v>10</v>
      </c>
      <c r="O18" s="52">
        <v>11</v>
      </c>
      <c r="P18" s="16">
        <v>12</v>
      </c>
      <c r="Q18" s="16">
        <v>13</v>
      </c>
      <c r="R18" s="16">
        <v>14</v>
      </c>
      <c r="S18" s="16">
        <v>15</v>
      </c>
      <c r="T18" s="16">
        <v>16</v>
      </c>
      <c r="U18" s="16">
        <v>17</v>
      </c>
      <c r="V18" s="16">
        <v>18</v>
      </c>
      <c r="W18" s="16">
        <v>19</v>
      </c>
      <c r="X18" s="16">
        <v>20</v>
      </c>
      <c r="Y18" s="15">
        <v>21</v>
      </c>
      <c r="Z18" s="16">
        <v>22</v>
      </c>
      <c r="AA18" s="16">
        <v>23</v>
      </c>
      <c r="AB18" s="16">
        <v>24</v>
      </c>
      <c r="AC18" s="16">
        <v>25</v>
      </c>
      <c r="AD18" s="16">
        <v>26</v>
      </c>
      <c r="AE18" s="16">
        <v>27</v>
      </c>
      <c r="AF18" s="16">
        <v>28</v>
      </c>
      <c r="AG18" s="16">
        <v>29</v>
      </c>
      <c r="AH18" s="16">
        <v>30</v>
      </c>
    </row>
    <row r="19" spans="1:34" ht="15.75" thickBot="1">
      <c r="A19" s="85"/>
      <c r="B19" s="60" t="s">
        <v>14</v>
      </c>
      <c r="C19" s="30"/>
      <c r="D19" s="30"/>
      <c r="E19" s="17" t="s">
        <v>59</v>
      </c>
      <c r="F19" s="18" t="s">
        <v>60</v>
      </c>
      <c r="G19" s="18" t="s">
        <v>61</v>
      </c>
      <c r="H19" s="18" t="s">
        <v>62</v>
      </c>
      <c r="I19" s="18" t="s">
        <v>63</v>
      </c>
      <c r="J19" s="18" t="s">
        <v>64</v>
      </c>
      <c r="K19" s="18" t="s">
        <v>65</v>
      </c>
      <c r="L19" s="18" t="s">
        <v>66</v>
      </c>
      <c r="M19" s="18" t="s">
        <v>67</v>
      </c>
      <c r="N19" s="18" t="s">
        <v>68</v>
      </c>
      <c r="O19" s="18" t="s">
        <v>69</v>
      </c>
      <c r="P19" s="18" t="s">
        <v>70</v>
      </c>
      <c r="Q19" s="18" t="s">
        <v>71</v>
      </c>
      <c r="R19" s="18" t="s">
        <v>72</v>
      </c>
      <c r="S19" s="18" t="s">
        <v>73</v>
      </c>
      <c r="T19" s="18" t="s">
        <v>74</v>
      </c>
      <c r="U19" s="18" t="s">
        <v>75</v>
      </c>
      <c r="V19" s="18" t="s">
        <v>76</v>
      </c>
      <c r="W19" s="18" t="s">
        <v>77</v>
      </c>
      <c r="X19" s="18" t="s">
        <v>78</v>
      </c>
      <c r="Y19" s="18" t="s">
        <v>79</v>
      </c>
      <c r="Z19" s="18" t="s">
        <v>80</v>
      </c>
      <c r="AA19" s="18" t="s">
        <v>81</v>
      </c>
      <c r="AB19" s="18" t="s">
        <v>82</v>
      </c>
      <c r="AC19" s="18" t="s">
        <v>83</v>
      </c>
      <c r="AD19" s="18" t="s">
        <v>94</v>
      </c>
      <c r="AE19" s="18" t="s">
        <v>95</v>
      </c>
      <c r="AF19" s="18" t="s">
        <v>96</v>
      </c>
      <c r="AG19" s="18" t="s">
        <v>97</v>
      </c>
      <c r="AH19" s="18" t="s">
        <v>98</v>
      </c>
    </row>
    <row r="20" spans="1:14" ht="8.25" customHeight="1">
      <c r="A20" s="85"/>
      <c r="B20" s="59"/>
      <c r="C20" s="8"/>
      <c r="D20" s="8"/>
      <c r="E20" s="7"/>
      <c r="F20" s="7"/>
      <c r="G20" s="7"/>
      <c r="H20" s="7"/>
      <c r="I20" s="7"/>
      <c r="J20" s="7"/>
      <c r="K20" s="7"/>
      <c r="L20" s="7"/>
      <c r="M20" s="7"/>
      <c r="N20" s="7"/>
    </row>
    <row r="21" spans="1:14" ht="15.75" thickBot="1">
      <c r="A21" s="85"/>
      <c r="B21" s="60" t="s">
        <v>86</v>
      </c>
      <c r="C21" s="30"/>
      <c r="D21" s="30"/>
      <c r="E21" s="7"/>
      <c r="F21" s="7"/>
      <c r="G21" s="7"/>
      <c r="H21" s="7"/>
      <c r="I21" s="7"/>
      <c r="J21" s="7"/>
      <c r="K21" s="7"/>
      <c r="L21" s="7"/>
      <c r="M21" s="7"/>
      <c r="N21" s="7"/>
    </row>
    <row r="22" spans="1:34" ht="19.5" customHeight="1">
      <c r="A22" s="85">
        <v>1</v>
      </c>
      <c r="B22" s="75" t="s">
        <v>127</v>
      </c>
      <c r="C22" s="20" t="s">
        <v>85</v>
      </c>
      <c r="D22" s="90">
        <f>COUNTIF(E22:AC22,"non")/$D$15</f>
        <v>0</v>
      </c>
      <c r="E22" s="21"/>
      <c r="F22" s="22"/>
      <c r="G22" s="22"/>
      <c r="H22" s="22"/>
      <c r="I22" s="22"/>
      <c r="J22" s="22"/>
      <c r="K22" s="22"/>
      <c r="L22" s="22"/>
      <c r="M22" s="22"/>
      <c r="N22" s="22"/>
      <c r="O22" s="22"/>
      <c r="P22" s="22"/>
      <c r="Q22" s="22"/>
      <c r="R22" s="22"/>
      <c r="S22" s="22"/>
      <c r="T22" s="22"/>
      <c r="U22" s="22"/>
      <c r="V22" s="22"/>
      <c r="W22" s="22"/>
      <c r="X22" s="22"/>
      <c r="Y22" s="22"/>
      <c r="Z22" s="22"/>
      <c r="AA22" s="22"/>
      <c r="AB22" s="22"/>
      <c r="AC22" s="53"/>
      <c r="AD22" s="22"/>
      <c r="AE22" s="22"/>
      <c r="AF22" s="22"/>
      <c r="AG22" s="22"/>
      <c r="AH22" s="56"/>
    </row>
    <row r="23" spans="1:34" ht="19.5" customHeight="1">
      <c r="A23" s="85">
        <v>2</v>
      </c>
      <c r="B23" s="65" t="s">
        <v>99</v>
      </c>
      <c r="C23" s="20" t="s">
        <v>85</v>
      </c>
      <c r="D23" s="90">
        <f>COUNTIF(E23:AC23,"non")/$D$15</f>
        <v>0</v>
      </c>
      <c r="E23" s="23"/>
      <c r="F23" s="24"/>
      <c r="G23" s="24"/>
      <c r="H23" s="24"/>
      <c r="I23" s="24"/>
      <c r="J23" s="24"/>
      <c r="K23" s="24"/>
      <c r="L23" s="24"/>
      <c r="M23" s="24"/>
      <c r="N23" s="24"/>
      <c r="O23" s="24"/>
      <c r="P23" s="24"/>
      <c r="Q23" s="24"/>
      <c r="R23" s="24"/>
      <c r="S23" s="24"/>
      <c r="T23" s="24"/>
      <c r="U23" s="24"/>
      <c r="V23" s="24"/>
      <c r="W23" s="24"/>
      <c r="X23" s="24"/>
      <c r="Y23" s="24"/>
      <c r="Z23" s="24"/>
      <c r="AA23" s="24"/>
      <c r="AB23" s="24"/>
      <c r="AC23" s="54"/>
      <c r="AD23" s="24"/>
      <c r="AE23" s="24"/>
      <c r="AF23" s="24"/>
      <c r="AG23" s="24"/>
      <c r="AH23" s="57"/>
    </row>
    <row r="24" spans="1:34" ht="19.5" customHeight="1">
      <c r="A24" s="85">
        <v>3</v>
      </c>
      <c r="B24" s="83" t="s">
        <v>116</v>
      </c>
      <c r="C24" s="20" t="s">
        <v>85</v>
      </c>
      <c r="D24" s="90">
        <f>COUNTIF(E24:AC24,"non")/$D$15</f>
        <v>0</v>
      </c>
      <c r="E24" s="67"/>
      <c r="F24" s="68"/>
      <c r="G24" s="68"/>
      <c r="H24" s="68"/>
      <c r="I24" s="68"/>
      <c r="J24" s="68"/>
      <c r="K24" s="68"/>
      <c r="L24" s="68"/>
      <c r="M24" s="68"/>
      <c r="N24" s="68"/>
      <c r="O24" s="68"/>
      <c r="P24" s="68"/>
      <c r="Q24" s="68"/>
      <c r="R24" s="68"/>
      <c r="S24" s="68"/>
      <c r="T24" s="68"/>
      <c r="U24" s="68"/>
      <c r="V24" s="68"/>
      <c r="W24" s="68"/>
      <c r="X24" s="68"/>
      <c r="Y24" s="68"/>
      <c r="Z24" s="68"/>
      <c r="AA24" s="68"/>
      <c r="AB24" s="68"/>
      <c r="AC24" s="69"/>
      <c r="AD24" s="68"/>
      <c r="AE24" s="68"/>
      <c r="AF24" s="68"/>
      <c r="AG24" s="68"/>
      <c r="AH24" s="70"/>
    </row>
    <row r="25" spans="1:34" ht="26.25" thickBot="1">
      <c r="A25" s="85">
        <v>4</v>
      </c>
      <c r="B25" s="88" t="s">
        <v>123</v>
      </c>
      <c r="C25" s="89" t="s">
        <v>85</v>
      </c>
      <c r="D25" s="91">
        <f>COUNTIF(E25:AC25,"non")/$D$15</f>
        <v>0</v>
      </c>
      <c r="E25" s="17"/>
      <c r="F25" s="18"/>
      <c r="G25" s="18"/>
      <c r="H25" s="18"/>
      <c r="I25" s="18"/>
      <c r="J25" s="18"/>
      <c r="K25" s="18"/>
      <c r="L25" s="18"/>
      <c r="M25" s="18"/>
      <c r="N25" s="18"/>
      <c r="O25" s="18"/>
      <c r="P25" s="18"/>
      <c r="Q25" s="18"/>
      <c r="R25" s="18"/>
      <c r="S25" s="18"/>
      <c r="T25" s="18"/>
      <c r="U25" s="18"/>
      <c r="V25" s="18"/>
      <c r="W25" s="18"/>
      <c r="X25" s="18"/>
      <c r="Y25" s="18"/>
      <c r="Z25" s="18"/>
      <c r="AA25" s="18"/>
      <c r="AB25" s="18"/>
      <c r="AC25" s="55"/>
      <c r="AD25" s="18"/>
      <c r="AE25" s="18"/>
      <c r="AF25" s="18"/>
      <c r="AG25" s="18"/>
      <c r="AH25" s="58"/>
    </row>
    <row r="26" spans="1:14" ht="9" customHeight="1">
      <c r="A26" s="85"/>
      <c r="B26" s="59"/>
      <c r="C26" s="7"/>
      <c r="D26" s="7"/>
      <c r="E26" s="11"/>
      <c r="F26" s="11"/>
      <c r="G26" s="11"/>
      <c r="H26" s="11"/>
      <c r="I26" s="11"/>
      <c r="J26" s="11"/>
      <c r="K26" s="11"/>
      <c r="L26" s="11"/>
      <c r="M26" s="11"/>
      <c r="N26" s="11"/>
    </row>
    <row r="27" spans="1:14" ht="15">
      <c r="A27" s="85"/>
      <c r="B27" s="60" t="s">
        <v>87</v>
      </c>
      <c r="C27" s="31"/>
      <c r="D27" s="31"/>
      <c r="E27" s="7"/>
      <c r="F27" s="7"/>
      <c r="G27" s="7"/>
      <c r="H27" s="7"/>
      <c r="I27" s="7"/>
      <c r="J27" s="7"/>
      <c r="K27" s="7"/>
      <c r="L27" s="7"/>
      <c r="M27" s="7"/>
      <c r="N27" s="7"/>
    </row>
    <row r="28" spans="1:34" ht="25.5">
      <c r="A28" s="85">
        <v>5</v>
      </c>
      <c r="B28" s="84" t="s">
        <v>122</v>
      </c>
      <c r="C28" s="20" t="s">
        <v>85</v>
      </c>
      <c r="D28" s="90">
        <f>COUNTIF(E28:AC28,"non")/$D$15</f>
        <v>0</v>
      </c>
      <c r="E28" s="23"/>
      <c r="F28" s="24"/>
      <c r="G28" s="24"/>
      <c r="H28" s="24"/>
      <c r="I28" s="24"/>
      <c r="J28" s="24"/>
      <c r="K28" s="24"/>
      <c r="L28" s="24"/>
      <c r="M28" s="24"/>
      <c r="N28" s="24"/>
      <c r="O28" s="24"/>
      <c r="P28" s="24"/>
      <c r="Q28" s="24"/>
      <c r="R28" s="24"/>
      <c r="S28" s="24"/>
      <c r="T28" s="24"/>
      <c r="U28" s="24"/>
      <c r="V28" s="24"/>
      <c r="W28" s="24"/>
      <c r="X28" s="24"/>
      <c r="Y28" s="24"/>
      <c r="Z28" s="24"/>
      <c r="AA28" s="24"/>
      <c r="AB28" s="24"/>
      <c r="AC28" s="54"/>
      <c r="AD28" s="51"/>
      <c r="AE28" s="51"/>
      <c r="AF28" s="51"/>
      <c r="AG28" s="51"/>
      <c r="AH28" s="57"/>
    </row>
    <row r="29" spans="1:34" ht="38.25">
      <c r="A29" s="85">
        <v>6</v>
      </c>
      <c r="B29" s="75" t="s">
        <v>129</v>
      </c>
      <c r="C29" s="20" t="s">
        <v>85</v>
      </c>
      <c r="D29" s="90">
        <f>COUNTIF(E29:AC29,"non")/$D$15</f>
        <v>0</v>
      </c>
      <c r="E29" s="23"/>
      <c r="F29" s="24"/>
      <c r="G29" s="24"/>
      <c r="H29" s="24"/>
      <c r="I29" s="24"/>
      <c r="J29" s="24"/>
      <c r="K29" s="24"/>
      <c r="L29" s="24"/>
      <c r="M29" s="24"/>
      <c r="N29" s="24"/>
      <c r="O29" s="24"/>
      <c r="P29" s="24"/>
      <c r="Q29" s="24"/>
      <c r="R29" s="24"/>
      <c r="S29" s="24"/>
      <c r="T29" s="24"/>
      <c r="U29" s="24"/>
      <c r="V29" s="24"/>
      <c r="W29" s="24"/>
      <c r="X29" s="24"/>
      <c r="Y29" s="24"/>
      <c r="Z29" s="24"/>
      <c r="AA29" s="24"/>
      <c r="AB29" s="24"/>
      <c r="AC29" s="54"/>
      <c r="AD29" s="51"/>
      <c r="AE29" s="51"/>
      <c r="AF29" s="51"/>
      <c r="AG29" s="51"/>
      <c r="AH29" s="57"/>
    </row>
    <row r="30" spans="1:34" ht="19.5" customHeight="1">
      <c r="A30" s="85">
        <v>7</v>
      </c>
      <c r="B30" s="65" t="s">
        <v>102</v>
      </c>
      <c r="C30" s="20" t="s">
        <v>85</v>
      </c>
      <c r="D30" s="90">
        <f>COUNTIF(E30:AC30,"non")/$D$15</f>
        <v>0</v>
      </c>
      <c r="E30" s="23"/>
      <c r="F30" s="24"/>
      <c r="G30" s="24"/>
      <c r="H30" s="24"/>
      <c r="I30" s="24"/>
      <c r="J30" s="24"/>
      <c r="K30" s="24"/>
      <c r="L30" s="24"/>
      <c r="M30" s="24"/>
      <c r="N30" s="24"/>
      <c r="O30" s="24"/>
      <c r="P30" s="24"/>
      <c r="Q30" s="24"/>
      <c r="R30" s="24"/>
      <c r="S30" s="24"/>
      <c r="T30" s="24"/>
      <c r="U30" s="24"/>
      <c r="V30" s="24"/>
      <c r="W30" s="24"/>
      <c r="X30" s="24"/>
      <c r="Y30" s="24"/>
      <c r="Z30" s="24"/>
      <c r="AA30" s="24"/>
      <c r="AB30" s="24"/>
      <c r="AC30" s="54"/>
      <c r="AD30" s="24"/>
      <c r="AE30" s="24"/>
      <c r="AF30" s="24"/>
      <c r="AG30" s="24"/>
      <c r="AH30" s="57"/>
    </row>
    <row r="31" spans="1:34" ht="19.5" customHeight="1">
      <c r="A31" s="85">
        <v>8</v>
      </c>
      <c r="B31" s="65" t="s">
        <v>89</v>
      </c>
      <c r="C31" s="20" t="s">
        <v>85</v>
      </c>
      <c r="D31" s="91">
        <f>COUNTIF(E31:AC31,"non")/$D$15</f>
        <v>0</v>
      </c>
      <c r="E31" s="23"/>
      <c r="F31" s="24"/>
      <c r="G31" s="24"/>
      <c r="H31" s="24"/>
      <c r="I31" s="24"/>
      <c r="J31" s="24"/>
      <c r="K31" s="24"/>
      <c r="L31" s="24"/>
      <c r="M31" s="24"/>
      <c r="N31" s="24"/>
      <c r="O31" s="24"/>
      <c r="P31" s="24"/>
      <c r="Q31" s="24"/>
      <c r="R31" s="24"/>
      <c r="S31" s="24"/>
      <c r="T31" s="24"/>
      <c r="U31" s="24"/>
      <c r="V31" s="24"/>
      <c r="W31" s="24"/>
      <c r="X31" s="24"/>
      <c r="Y31" s="24"/>
      <c r="Z31" s="24"/>
      <c r="AA31" s="24"/>
      <c r="AB31" s="24"/>
      <c r="AC31" s="54"/>
      <c r="AD31" s="24"/>
      <c r="AE31" s="24"/>
      <c r="AF31" s="24"/>
      <c r="AG31" s="24"/>
      <c r="AH31" s="57"/>
    </row>
    <row r="32" spans="1:14" ht="9" customHeight="1">
      <c r="A32" s="85"/>
      <c r="B32" s="59"/>
      <c r="C32" s="7"/>
      <c r="D32" s="32"/>
      <c r="E32" s="7"/>
      <c r="F32" s="7"/>
      <c r="G32" s="7"/>
      <c r="H32" s="7"/>
      <c r="I32" s="7"/>
      <c r="J32" s="7"/>
      <c r="K32" s="7"/>
      <c r="L32" s="7"/>
      <c r="M32" s="7"/>
      <c r="N32" s="7"/>
    </row>
    <row r="33" spans="1:14" ht="15.75" thickBot="1">
      <c r="A33" s="85"/>
      <c r="B33" s="60" t="s">
        <v>88</v>
      </c>
      <c r="C33" s="31"/>
      <c r="D33" s="31"/>
      <c r="E33" s="7"/>
      <c r="F33" s="7"/>
      <c r="G33" s="7"/>
      <c r="H33" s="7"/>
      <c r="I33" s="7"/>
      <c r="J33" s="7"/>
      <c r="K33" s="7"/>
      <c r="L33" s="7"/>
      <c r="M33" s="7"/>
      <c r="N33" s="7"/>
    </row>
    <row r="34" spans="1:34" ht="19.5" customHeight="1">
      <c r="A34" s="85">
        <v>9</v>
      </c>
      <c r="B34" s="65" t="s">
        <v>103</v>
      </c>
      <c r="C34" s="20" t="s">
        <v>85</v>
      </c>
      <c r="D34" s="90">
        <f>COUNTIF(E34:AC34,"non")/$D$15</f>
        <v>0</v>
      </c>
      <c r="E34" s="21"/>
      <c r="F34" s="22"/>
      <c r="G34" s="22"/>
      <c r="H34" s="22"/>
      <c r="I34" s="22"/>
      <c r="J34" s="22"/>
      <c r="K34" s="22"/>
      <c r="L34" s="22"/>
      <c r="M34" s="22"/>
      <c r="N34" s="22"/>
      <c r="O34" s="22"/>
      <c r="P34" s="22"/>
      <c r="Q34" s="22"/>
      <c r="R34" s="22"/>
      <c r="S34" s="22"/>
      <c r="T34" s="22"/>
      <c r="U34" s="22"/>
      <c r="V34" s="22"/>
      <c r="W34" s="22"/>
      <c r="X34" s="22"/>
      <c r="Y34" s="22"/>
      <c r="Z34" s="22"/>
      <c r="AA34" s="22"/>
      <c r="AB34" s="22"/>
      <c r="AC34" s="53"/>
      <c r="AD34" s="22"/>
      <c r="AE34" s="22"/>
      <c r="AF34" s="22"/>
      <c r="AG34" s="22"/>
      <c r="AH34" s="56"/>
    </row>
    <row r="35" spans="1:34" ht="19.5" customHeight="1">
      <c r="A35" s="85">
        <v>10</v>
      </c>
      <c r="B35" s="75" t="s">
        <v>104</v>
      </c>
      <c r="C35" s="20" t="s">
        <v>85</v>
      </c>
      <c r="D35" s="90">
        <f>COUNTIF(E35:AC35,"non")/$D$15</f>
        <v>0</v>
      </c>
      <c r="E35" s="23"/>
      <c r="F35" s="24"/>
      <c r="G35" s="24"/>
      <c r="H35" s="24"/>
      <c r="I35" s="24"/>
      <c r="J35" s="24"/>
      <c r="K35" s="24"/>
      <c r="L35" s="24"/>
      <c r="M35" s="24"/>
      <c r="N35" s="24"/>
      <c r="O35" s="24"/>
      <c r="P35" s="24"/>
      <c r="Q35" s="24"/>
      <c r="R35" s="24"/>
      <c r="S35" s="24"/>
      <c r="T35" s="24"/>
      <c r="U35" s="24"/>
      <c r="V35" s="24"/>
      <c r="W35" s="24"/>
      <c r="X35" s="24"/>
      <c r="Y35" s="24"/>
      <c r="Z35" s="24"/>
      <c r="AA35" s="24"/>
      <c r="AB35" s="24"/>
      <c r="AC35" s="54"/>
      <c r="AD35" s="24"/>
      <c r="AE35" s="24"/>
      <c r="AF35" s="24"/>
      <c r="AG35" s="24"/>
      <c r="AH35" s="57"/>
    </row>
    <row r="36" spans="1:34" ht="19.5" customHeight="1">
      <c r="A36" s="85">
        <v>11</v>
      </c>
      <c r="B36" s="65" t="s">
        <v>105</v>
      </c>
      <c r="C36" s="20" t="s">
        <v>85</v>
      </c>
      <c r="D36" s="90">
        <f>COUNTIF(E36:AC36,"non")/$D$15</f>
        <v>0</v>
      </c>
      <c r="E36" s="23"/>
      <c r="F36" s="24"/>
      <c r="G36" s="24"/>
      <c r="H36" s="24"/>
      <c r="I36" s="24"/>
      <c r="J36" s="24"/>
      <c r="K36" s="24"/>
      <c r="L36" s="24"/>
      <c r="M36" s="24"/>
      <c r="N36" s="24"/>
      <c r="O36" s="24"/>
      <c r="P36" s="24"/>
      <c r="Q36" s="24"/>
      <c r="R36" s="24"/>
      <c r="S36" s="24"/>
      <c r="T36" s="24"/>
      <c r="U36" s="24"/>
      <c r="V36" s="24"/>
      <c r="W36" s="24"/>
      <c r="X36" s="24"/>
      <c r="Y36" s="24"/>
      <c r="Z36" s="24"/>
      <c r="AA36" s="24"/>
      <c r="AB36" s="24"/>
      <c r="AC36" s="54"/>
      <c r="AD36" s="24"/>
      <c r="AE36" s="24"/>
      <c r="AF36" s="24"/>
      <c r="AG36" s="24"/>
      <c r="AH36" s="57"/>
    </row>
    <row r="37" spans="1:34" ht="19.5" customHeight="1">
      <c r="A37" s="85">
        <v>12</v>
      </c>
      <c r="B37" s="65" t="s">
        <v>90</v>
      </c>
      <c r="C37" s="20" t="s">
        <v>85</v>
      </c>
      <c r="D37" s="91">
        <f>COUNTIF(E37:AC37,"non")/$D$15</f>
        <v>0</v>
      </c>
      <c r="E37" s="23"/>
      <c r="F37" s="24"/>
      <c r="G37" s="24"/>
      <c r="H37" s="24"/>
      <c r="I37" s="24"/>
      <c r="J37" s="24"/>
      <c r="K37" s="24"/>
      <c r="L37" s="24"/>
      <c r="M37" s="24"/>
      <c r="N37" s="24"/>
      <c r="O37" s="24"/>
      <c r="P37" s="24"/>
      <c r="Q37" s="24"/>
      <c r="R37" s="24"/>
      <c r="S37" s="24"/>
      <c r="T37" s="24"/>
      <c r="U37" s="24"/>
      <c r="V37" s="24"/>
      <c r="W37" s="24"/>
      <c r="X37" s="24"/>
      <c r="Y37" s="24"/>
      <c r="Z37" s="24"/>
      <c r="AA37" s="24"/>
      <c r="AB37" s="24"/>
      <c r="AC37" s="54"/>
      <c r="AD37" s="24"/>
      <c r="AE37" s="24"/>
      <c r="AF37" s="24"/>
      <c r="AG37" s="24"/>
      <c r="AH37" s="57"/>
    </row>
    <row r="38" spans="1:14" ht="9" customHeight="1">
      <c r="A38" s="85"/>
      <c r="B38" s="59"/>
      <c r="C38" s="8"/>
      <c r="D38" s="8"/>
      <c r="E38" s="7"/>
      <c r="F38" s="7"/>
      <c r="G38" s="7"/>
      <c r="H38" s="7"/>
      <c r="I38" s="7"/>
      <c r="J38" s="7"/>
      <c r="K38" s="7"/>
      <c r="L38" s="7"/>
      <c r="M38" s="7"/>
      <c r="N38" s="7"/>
    </row>
    <row r="39" spans="1:14" ht="15.75" thickBot="1">
      <c r="A39" s="85"/>
      <c r="B39" s="60" t="s">
        <v>91</v>
      </c>
      <c r="C39" s="31"/>
      <c r="D39" s="31"/>
      <c r="E39" s="7"/>
      <c r="F39" s="7"/>
      <c r="G39" s="7"/>
      <c r="H39" s="7"/>
      <c r="I39" s="7"/>
      <c r="J39" s="7"/>
      <c r="K39" s="7"/>
      <c r="L39" s="7"/>
      <c r="M39" s="7"/>
      <c r="N39" s="7"/>
    </row>
    <row r="40" spans="1:34" ht="19.5" customHeight="1">
      <c r="A40" s="85">
        <v>13</v>
      </c>
      <c r="B40" s="65" t="s">
        <v>92</v>
      </c>
      <c r="C40" s="20" t="s">
        <v>85</v>
      </c>
      <c r="D40" s="90">
        <f>COUNTIF(E40:AC40,"non")/$D$15</f>
        <v>0</v>
      </c>
      <c r="E40" s="21"/>
      <c r="F40" s="22"/>
      <c r="G40" s="22"/>
      <c r="H40" s="22"/>
      <c r="I40" s="22"/>
      <c r="J40" s="22"/>
      <c r="K40" s="22"/>
      <c r="L40" s="22"/>
      <c r="M40" s="22"/>
      <c r="N40" s="22"/>
      <c r="O40" s="22"/>
      <c r="P40" s="22"/>
      <c r="Q40" s="22"/>
      <c r="R40" s="22"/>
      <c r="S40" s="22"/>
      <c r="T40" s="22"/>
      <c r="U40" s="22"/>
      <c r="V40" s="22"/>
      <c r="W40" s="22"/>
      <c r="X40" s="22"/>
      <c r="Y40" s="22"/>
      <c r="Z40" s="22"/>
      <c r="AA40" s="22"/>
      <c r="AB40" s="22"/>
      <c r="AC40" s="53"/>
      <c r="AD40" s="22"/>
      <c r="AE40" s="22"/>
      <c r="AF40" s="22"/>
      <c r="AG40" s="22"/>
      <c r="AH40" s="56"/>
    </row>
    <row r="41" spans="1:34" ht="13.5" thickBot="1">
      <c r="A41" s="85"/>
      <c r="B41" s="74"/>
      <c r="C41" s="20" t="s">
        <v>85</v>
      </c>
      <c r="D41" s="91">
        <f>COUNTIF(E41:AC41,"non")/$D$15</f>
        <v>0</v>
      </c>
      <c r="E41" s="17"/>
      <c r="F41" s="18"/>
      <c r="G41" s="18"/>
      <c r="H41" s="18"/>
      <c r="I41" s="18"/>
      <c r="J41" s="18"/>
      <c r="K41" s="18"/>
      <c r="L41" s="18"/>
      <c r="M41" s="18"/>
      <c r="N41" s="18"/>
      <c r="O41" s="18"/>
      <c r="P41" s="18"/>
      <c r="Q41" s="18"/>
      <c r="R41" s="18"/>
      <c r="S41" s="18"/>
      <c r="T41" s="18"/>
      <c r="U41" s="18"/>
      <c r="V41" s="18"/>
      <c r="W41" s="18"/>
      <c r="X41" s="18"/>
      <c r="Y41" s="18"/>
      <c r="Z41" s="18"/>
      <c r="AA41" s="18"/>
      <c r="AB41" s="18"/>
      <c r="AC41" s="55"/>
      <c r="AD41" s="18"/>
      <c r="AE41" s="18"/>
      <c r="AF41" s="18"/>
      <c r="AG41" s="18"/>
      <c r="AH41" s="58"/>
    </row>
    <row r="42" spans="1:14" ht="9" customHeight="1">
      <c r="A42" s="85"/>
      <c r="B42" s="59"/>
      <c r="C42" s="7"/>
      <c r="D42" s="7"/>
      <c r="E42" s="7"/>
      <c r="F42" s="7"/>
      <c r="G42" s="7"/>
      <c r="H42" s="7"/>
      <c r="I42" s="7"/>
      <c r="J42" s="7"/>
      <c r="K42" s="7"/>
      <c r="L42" s="7"/>
      <c r="M42" s="7"/>
      <c r="N42" s="7"/>
    </row>
    <row r="43" spans="1:14" ht="9" customHeight="1">
      <c r="A43" s="85"/>
      <c r="B43" s="66"/>
      <c r="C43" s="8"/>
      <c r="D43" s="8"/>
      <c r="E43" s="7"/>
      <c r="F43" s="7"/>
      <c r="G43" s="7"/>
      <c r="H43" s="7"/>
      <c r="I43" s="7"/>
      <c r="J43" s="7"/>
      <c r="K43" s="7"/>
      <c r="L43" s="7"/>
      <c r="M43" s="7"/>
      <c r="N43" s="7"/>
    </row>
    <row r="44" spans="1:34" ht="15">
      <c r="A44" s="85"/>
      <c r="B44" s="60" t="s">
        <v>15</v>
      </c>
      <c r="C44" s="8"/>
      <c r="D44" s="19" t="s">
        <v>16</v>
      </c>
      <c r="E44" s="20">
        <f aca="true" t="shared" si="3" ref="E44:AH44">COUNTIF(E22:E42,"Non")</f>
        <v>0</v>
      </c>
      <c r="F44" s="20">
        <f t="shared" si="3"/>
        <v>0</v>
      </c>
      <c r="G44" s="20">
        <f t="shared" si="3"/>
        <v>0</v>
      </c>
      <c r="H44" s="20">
        <f t="shared" si="3"/>
        <v>0</v>
      </c>
      <c r="I44" s="20">
        <f t="shared" si="3"/>
        <v>0</v>
      </c>
      <c r="J44" s="20">
        <f t="shared" si="3"/>
        <v>0</v>
      </c>
      <c r="K44" s="20">
        <f t="shared" si="3"/>
        <v>0</v>
      </c>
      <c r="L44" s="20">
        <f t="shared" si="3"/>
        <v>0</v>
      </c>
      <c r="M44" s="20">
        <f t="shared" si="3"/>
        <v>0</v>
      </c>
      <c r="N44" s="20">
        <f t="shared" si="3"/>
        <v>0</v>
      </c>
      <c r="O44" s="20">
        <f t="shared" si="3"/>
        <v>0</v>
      </c>
      <c r="P44" s="20">
        <f t="shared" si="3"/>
        <v>0</v>
      </c>
      <c r="Q44" s="20">
        <f t="shared" si="3"/>
        <v>0</v>
      </c>
      <c r="R44" s="20">
        <f t="shared" si="3"/>
        <v>0</v>
      </c>
      <c r="S44" s="20">
        <f t="shared" si="3"/>
        <v>0</v>
      </c>
      <c r="T44" s="20">
        <f t="shared" si="3"/>
        <v>0</v>
      </c>
      <c r="U44" s="20">
        <f t="shared" si="3"/>
        <v>0</v>
      </c>
      <c r="V44" s="20">
        <f t="shared" si="3"/>
        <v>0</v>
      </c>
      <c r="W44" s="20">
        <f t="shared" si="3"/>
        <v>0</v>
      </c>
      <c r="X44" s="20">
        <f t="shared" si="3"/>
        <v>0</v>
      </c>
      <c r="Y44" s="20">
        <f t="shared" si="3"/>
        <v>0</v>
      </c>
      <c r="Z44" s="20">
        <f t="shared" si="3"/>
        <v>0</v>
      </c>
      <c r="AA44" s="20">
        <f t="shared" si="3"/>
        <v>0</v>
      </c>
      <c r="AB44" s="20">
        <f t="shared" si="3"/>
        <v>0</v>
      </c>
      <c r="AC44" s="20">
        <f t="shared" si="3"/>
        <v>0</v>
      </c>
      <c r="AD44" s="20">
        <f t="shared" si="3"/>
        <v>0</v>
      </c>
      <c r="AE44" s="20">
        <f t="shared" si="3"/>
        <v>0</v>
      </c>
      <c r="AF44" s="20">
        <f t="shared" si="3"/>
        <v>0</v>
      </c>
      <c r="AG44" s="20">
        <f t="shared" si="3"/>
        <v>0</v>
      </c>
      <c r="AH44" s="20">
        <f t="shared" si="3"/>
        <v>0</v>
      </c>
    </row>
    <row r="45" spans="1:34" ht="12.75">
      <c r="A45" s="85"/>
      <c r="B45" s="59"/>
      <c r="C45" s="8"/>
      <c r="D45" s="19" t="s">
        <v>17</v>
      </c>
      <c r="E45" s="20" t="str">
        <f>IF(E44=0,"ok","anomalie")</f>
        <v>ok</v>
      </c>
      <c r="F45" s="20" t="str">
        <f aca="true" t="shared" si="4" ref="F45:N45">IF(F44=0,"ok","anomalie")</f>
        <v>ok</v>
      </c>
      <c r="G45" s="20" t="str">
        <f t="shared" si="4"/>
        <v>ok</v>
      </c>
      <c r="H45" s="20" t="str">
        <f t="shared" si="4"/>
        <v>ok</v>
      </c>
      <c r="I45" s="20" t="str">
        <f t="shared" si="4"/>
        <v>ok</v>
      </c>
      <c r="J45" s="20" t="str">
        <f t="shared" si="4"/>
        <v>ok</v>
      </c>
      <c r="K45" s="20" t="str">
        <f t="shared" si="4"/>
        <v>ok</v>
      </c>
      <c r="L45" s="20" t="str">
        <f t="shared" si="4"/>
        <v>ok</v>
      </c>
      <c r="M45" s="20" t="str">
        <f t="shared" si="4"/>
        <v>ok</v>
      </c>
      <c r="N45" s="20" t="str">
        <f t="shared" si="4"/>
        <v>ok</v>
      </c>
      <c r="O45" s="20" t="str">
        <f aca="true" t="shared" si="5" ref="O45:AC45">IF(O44=0,"ok","anomalie")</f>
        <v>ok</v>
      </c>
      <c r="P45" s="20" t="str">
        <f t="shared" si="5"/>
        <v>ok</v>
      </c>
      <c r="Q45" s="20" t="str">
        <f t="shared" si="5"/>
        <v>ok</v>
      </c>
      <c r="R45" s="20" t="str">
        <f t="shared" si="5"/>
        <v>ok</v>
      </c>
      <c r="S45" s="20" t="str">
        <f t="shared" si="5"/>
        <v>ok</v>
      </c>
      <c r="T45" s="20" t="str">
        <f t="shared" si="5"/>
        <v>ok</v>
      </c>
      <c r="U45" s="20" t="str">
        <f t="shared" si="5"/>
        <v>ok</v>
      </c>
      <c r="V45" s="20" t="str">
        <f t="shared" si="5"/>
        <v>ok</v>
      </c>
      <c r="W45" s="20" t="str">
        <f t="shared" si="5"/>
        <v>ok</v>
      </c>
      <c r="X45" s="20" t="str">
        <f t="shared" si="5"/>
        <v>ok</v>
      </c>
      <c r="Y45" s="20" t="str">
        <f t="shared" si="5"/>
        <v>ok</v>
      </c>
      <c r="Z45" s="20" t="str">
        <f t="shared" si="5"/>
        <v>ok</v>
      </c>
      <c r="AA45" s="20" t="str">
        <f t="shared" si="5"/>
        <v>ok</v>
      </c>
      <c r="AB45" s="20" t="str">
        <f t="shared" si="5"/>
        <v>ok</v>
      </c>
      <c r="AC45" s="20" t="str">
        <f t="shared" si="5"/>
        <v>ok</v>
      </c>
      <c r="AD45" s="20" t="str">
        <f>IF(AD44=0,"ok","anomalie")</f>
        <v>ok</v>
      </c>
      <c r="AE45" s="20" t="str">
        <f>IF(AE44=0,"ok","anomalie")</f>
        <v>ok</v>
      </c>
      <c r="AF45" s="20" t="str">
        <f>IF(AF44=0,"ok","anomalie")</f>
        <v>ok</v>
      </c>
      <c r="AG45" s="20" t="str">
        <f>IF(AG44=0,"ok","anomalie")</f>
        <v>ok</v>
      </c>
      <c r="AH45" s="20" t="str">
        <f>IF(AH44=0,"ok","anomalie")</f>
        <v>ok</v>
      </c>
    </row>
  </sheetData>
  <sheetProtection/>
  <mergeCells count="1">
    <mergeCell ref="B3:D5"/>
  </mergeCells>
  <dataValidations count="1">
    <dataValidation type="list" allowBlank="1" showErrorMessage="1" promptTitle="Erreur saisie" prompt="Veuillez choisir dans la liste déroulante !" errorTitle="Erreur de saisie !" error="Veuillez choisir dans la liste déroulante." sqref="E40:AH41 E28:AH31 E34:AH37 E22:AH25">
      <formula1>"Oui,Non,Sans objet"</formula1>
    </dataValidation>
  </dataValidations>
  <printOptions horizontalCentered="1"/>
  <pageMargins left="0.1968503937007874" right="0.1968503937007874" top="0.7874015748031497" bottom="0.5905511811023623" header="0.11811023622047245" footer="0.11811023622047245"/>
  <pageSetup fitToHeight="0" fitToWidth="2" horizontalDpi="600" verticalDpi="600" orientation="landscape" paperSize="8" scale="97" r:id="rId2"/>
  <headerFooter alignWithMargins="0">
    <oddHeader>&amp;C&amp;"Arial,Gras"&amp;F</oddHeader>
    <oddFooter>&amp;L&amp;A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H46"/>
  <sheetViews>
    <sheetView view="pageLayout" workbookViewId="0" topLeftCell="A19">
      <selection activeCell="B35" sqref="B35"/>
    </sheetView>
  </sheetViews>
  <sheetFormatPr defaultColWidth="11.421875" defaultRowHeight="12.75"/>
  <cols>
    <col min="1" max="1" width="4.7109375" style="0" customWidth="1"/>
    <col min="2" max="2" width="92.00390625" style="40" customWidth="1"/>
    <col min="3" max="3" width="10.28125" style="0" bestFit="1" customWidth="1"/>
    <col min="4" max="4" width="12.140625" style="0" bestFit="1" customWidth="1"/>
    <col min="5" max="14" width="9.7109375" style="0" customWidth="1"/>
    <col min="15" max="29" width="10.00390625" style="0" customWidth="1"/>
  </cols>
  <sheetData>
    <row r="1" spans="1:14" ht="15.75" customHeight="1">
      <c r="A1" s="8"/>
      <c r="B1" s="59"/>
      <c r="C1" s="8"/>
      <c r="D1" s="8"/>
      <c r="E1" s="7"/>
      <c r="F1" s="7"/>
      <c r="G1" s="7"/>
      <c r="H1" s="7"/>
      <c r="I1" s="7"/>
      <c r="J1" s="7"/>
      <c r="K1" s="7"/>
      <c r="L1" s="7"/>
      <c r="M1" s="7"/>
      <c r="N1" s="7"/>
    </row>
    <row r="2" spans="1:14" ht="15.75" thickBot="1">
      <c r="A2" s="8"/>
      <c r="B2" s="60" t="s">
        <v>114</v>
      </c>
      <c r="C2" s="30"/>
      <c r="D2" s="30"/>
      <c r="E2" s="29"/>
      <c r="F2" s="29"/>
      <c r="G2" s="29"/>
      <c r="H2" s="7"/>
      <c r="I2" s="7"/>
      <c r="J2" s="7"/>
      <c r="K2" s="7"/>
      <c r="L2" s="7"/>
      <c r="M2" s="7"/>
      <c r="N2" s="7"/>
    </row>
    <row r="3" spans="1:14" ht="15">
      <c r="A3" s="8"/>
      <c r="B3" s="99" t="s">
        <v>93</v>
      </c>
      <c r="C3" s="100"/>
      <c r="D3" s="101"/>
      <c r="E3" s="29"/>
      <c r="F3" s="29"/>
      <c r="G3" s="29"/>
      <c r="H3" s="7"/>
      <c r="I3" s="7"/>
      <c r="J3" s="7"/>
      <c r="K3" s="7"/>
      <c r="L3" s="7"/>
      <c r="M3" s="7"/>
      <c r="N3" s="7"/>
    </row>
    <row r="4" spans="1:14" ht="15">
      <c r="A4" s="8"/>
      <c r="B4" s="102"/>
      <c r="C4" s="98"/>
      <c r="D4" s="103"/>
      <c r="E4" s="29"/>
      <c r="F4" s="29"/>
      <c r="G4" s="29"/>
      <c r="H4" s="7"/>
      <c r="I4" s="7"/>
      <c r="J4" s="7"/>
      <c r="K4" s="7"/>
      <c r="L4" s="7"/>
      <c r="M4" s="7"/>
      <c r="N4" s="7"/>
    </row>
    <row r="5" spans="1:14" ht="15.75" thickBot="1">
      <c r="A5" s="8"/>
      <c r="B5" s="104"/>
      <c r="C5" s="105"/>
      <c r="D5" s="106"/>
      <c r="E5" s="29"/>
      <c r="F5" s="29"/>
      <c r="G5" s="29"/>
      <c r="H5" s="7"/>
      <c r="I5" s="7"/>
      <c r="J5" s="7"/>
      <c r="K5" s="7"/>
      <c r="L5" s="7"/>
      <c r="M5" s="7"/>
      <c r="N5" s="7"/>
    </row>
    <row r="6" spans="1:14" ht="7.5" customHeight="1">
      <c r="A6" s="8"/>
      <c r="B6" s="59"/>
      <c r="C6" s="8"/>
      <c r="D6" s="8"/>
      <c r="E6" s="7"/>
      <c r="F6" s="7"/>
      <c r="G6" s="7"/>
      <c r="H6" s="7"/>
      <c r="I6" s="7"/>
      <c r="J6" s="7"/>
      <c r="K6" s="7"/>
      <c r="L6" s="7"/>
      <c r="M6" s="7"/>
      <c r="N6" s="7"/>
    </row>
    <row r="7" spans="1:14" ht="13.5" thickBot="1">
      <c r="A7" s="8"/>
      <c r="B7" s="59" t="s">
        <v>20</v>
      </c>
      <c r="C7" s="8"/>
      <c r="D7" s="9"/>
      <c r="E7" s="10"/>
      <c r="F7" s="10"/>
      <c r="G7" s="10"/>
      <c r="H7" s="7"/>
      <c r="I7" s="7"/>
      <c r="J7" s="7"/>
      <c r="K7" s="7"/>
      <c r="L7" s="7"/>
      <c r="M7" s="7"/>
      <c r="N7" s="7"/>
    </row>
    <row r="8" spans="1:14" ht="13.5" thickBot="1">
      <c r="A8" s="8"/>
      <c r="B8" s="61"/>
      <c r="C8" s="9"/>
      <c r="D8" s="9"/>
      <c r="E8" s="10"/>
      <c r="F8" s="10"/>
      <c r="G8" s="10"/>
      <c r="H8" s="7"/>
      <c r="I8" s="7"/>
      <c r="J8" s="7"/>
      <c r="K8" s="7"/>
      <c r="L8" s="7"/>
      <c r="M8" s="7"/>
      <c r="N8" s="7"/>
    </row>
    <row r="9" spans="1:14" ht="13.5" thickBot="1">
      <c r="A9" s="8"/>
      <c r="B9" s="59" t="s">
        <v>8</v>
      </c>
      <c r="C9" s="9"/>
      <c r="D9" s="9"/>
      <c r="E9" s="11"/>
      <c r="F9" s="7"/>
      <c r="G9" s="7"/>
      <c r="H9" s="7"/>
      <c r="I9" s="7"/>
      <c r="J9" s="7"/>
      <c r="K9" s="7"/>
      <c r="L9" s="7"/>
      <c r="M9" s="7"/>
      <c r="N9" s="7"/>
    </row>
    <row r="10" spans="1:14" ht="13.5" thickBot="1">
      <c r="A10" s="8"/>
      <c r="B10" s="61"/>
      <c r="C10" s="9"/>
      <c r="D10" s="9"/>
      <c r="E10" s="7"/>
      <c r="F10" s="7"/>
      <c r="G10" s="7"/>
      <c r="H10" s="7"/>
      <c r="I10" s="7"/>
      <c r="J10" s="7"/>
      <c r="K10" s="7"/>
      <c r="L10" s="7"/>
      <c r="M10" s="7"/>
      <c r="N10" s="7"/>
    </row>
    <row r="11" spans="1:14" ht="13.5" thickBot="1">
      <c r="A11" s="8"/>
      <c r="B11" s="59" t="s">
        <v>9</v>
      </c>
      <c r="C11" s="9"/>
      <c r="D11" s="9"/>
      <c r="E11" s="7"/>
      <c r="F11" s="7"/>
      <c r="G11" s="7"/>
      <c r="H11" s="7"/>
      <c r="I11" s="7"/>
      <c r="J11" s="7"/>
      <c r="K11" s="7"/>
      <c r="L11" s="7"/>
      <c r="M11" s="7"/>
      <c r="N11" s="7"/>
    </row>
    <row r="12" spans="1:14" ht="13.5" thickBot="1">
      <c r="A12" s="8"/>
      <c r="B12" s="61"/>
      <c r="C12" s="9"/>
      <c r="D12" s="9"/>
      <c r="E12" s="7"/>
      <c r="F12" s="7"/>
      <c r="G12" s="7"/>
      <c r="H12" s="7"/>
      <c r="I12" s="7"/>
      <c r="J12" s="7"/>
      <c r="K12" s="7"/>
      <c r="L12" s="7"/>
      <c r="M12" s="7"/>
      <c r="N12" s="7"/>
    </row>
    <row r="13" spans="1:14" ht="12.75">
      <c r="A13" s="8"/>
      <c r="B13" s="59"/>
      <c r="C13" s="8"/>
      <c r="D13" s="8"/>
      <c r="E13" s="7"/>
      <c r="F13" s="7"/>
      <c r="G13" s="7"/>
      <c r="H13" s="7"/>
      <c r="I13" s="7"/>
      <c r="J13" s="7"/>
      <c r="K13" s="7"/>
      <c r="L13" s="7"/>
      <c r="M13" s="7"/>
      <c r="N13" s="7"/>
    </row>
    <row r="14" spans="1:14" ht="15.75" thickBot="1">
      <c r="A14" s="8"/>
      <c r="B14" s="60" t="s">
        <v>10</v>
      </c>
      <c r="C14" s="8"/>
      <c r="D14" s="8"/>
      <c r="E14" s="7"/>
      <c r="F14" s="7"/>
      <c r="G14" s="7"/>
      <c r="H14" s="7"/>
      <c r="I14" s="7"/>
      <c r="J14" s="7"/>
      <c r="K14" s="7"/>
      <c r="L14" s="7"/>
      <c r="M14" s="7"/>
      <c r="N14" s="7"/>
    </row>
    <row r="15" spans="1:14" ht="13.5" thickBot="1">
      <c r="A15" s="8"/>
      <c r="B15" s="62" t="s">
        <v>11</v>
      </c>
      <c r="C15" s="8"/>
      <c r="D15" s="12">
        <v>30</v>
      </c>
      <c r="E15" s="7"/>
      <c r="F15" s="7"/>
      <c r="G15" s="7"/>
      <c r="H15" s="7"/>
      <c r="I15" s="7"/>
      <c r="J15" s="7"/>
      <c r="K15" s="7"/>
      <c r="L15" s="7"/>
      <c r="M15" s="7"/>
      <c r="N15" s="7"/>
    </row>
    <row r="16" spans="1:29" ht="13.5" thickBot="1">
      <c r="A16" s="8"/>
      <c r="B16" s="62" t="s">
        <v>12</v>
      </c>
      <c r="C16" s="8"/>
      <c r="D16" s="13">
        <f>COUNTIF(E46:AC46,"anomalie")/D15</f>
        <v>0</v>
      </c>
      <c r="E16" s="14">
        <f aca="true" t="shared" si="0" ref="E16:AC16">IF(COUNTA(E22:E43)&gt;0,1,0)</f>
        <v>0</v>
      </c>
      <c r="F16" s="14">
        <f t="shared" si="0"/>
        <v>0</v>
      </c>
      <c r="G16" s="14">
        <f t="shared" si="0"/>
        <v>0</v>
      </c>
      <c r="H16" s="14">
        <f t="shared" si="0"/>
        <v>0</v>
      </c>
      <c r="I16" s="14">
        <f t="shared" si="0"/>
        <v>0</v>
      </c>
      <c r="J16" s="14">
        <f t="shared" si="0"/>
        <v>0</v>
      </c>
      <c r="K16" s="14">
        <f t="shared" si="0"/>
        <v>0</v>
      </c>
      <c r="L16" s="14">
        <f t="shared" si="0"/>
        <v>0</v>
      </c>
      <c r="M16" s="14">
        <f t="shared" si="0"/>
        <v>0</v>
      </c>
      <c r="N16" s="14">
        <f t="shared" si="0"/>
        <v>0</v>
      </c>
      <c r="O16" s="14">
        <f t="shared" si="0"/>
        <v>0</v>
      </c>
      <c r="P16" s="14">
        <f t="shared" si="0"/>
        <v>0</v>
      </c>
      <c r="Q16" s="14">
        <f t="shared" si="0"/>
        <v>0</v>
      </c>
      <c r="R16" s="14">
        <f t="shared" si="0"/>
        <v>0</v>
      </c>
      <c r="S16" s="14">
        <f t="shared" si="0"/>
        <v>0</v>
      </c>
      <c r="T16" s="14">
        <f t="shared" si="0"/>
        <v>0</v>
      </c>
      <c r="U16" s="14">
        <f t="shared" si="0"/>
        <v>0</v>
      </c>
      <c r="V16" s="14">
        <f t="shared" si="0"/>
        <v>0</v>
      </c>
      <c r="W16" s="14">
        <f t="shared" si="0"/>
        <v>0</v>
      </c>
      <c r="X16" s="14">
        <f t="shared" si="0"/>
        <v>0</v>
      </c>
      <c r="Y16" s="14">
        <f t="shared" si="0"/>
        <v>0</v>
      </c>
      <c r="Z16" s="14">
        <f t="shared" si="0"/>
        <v>0</v>
      </c>
      <c r="AA16" s="14">
        <f t="shared" si="0"/>
        <v>0</v>
      </c>
      <c r="AB16" s="14">
        <f t="shared" si="0"/>
        <v>0</v>
      </c>
      <c r="AC16" s="14">
        <f t="shared" si="0"/>
        <v>0</v>
      </c>
    </row>
    <row r="17" spans="1:29" ht="13.5" thickBot="1">
      <c r="A17" s="8"/>
      <c r="B17" s="59"/>
      <c r="C17" s="8"/>
      <c r="D17" s="8"/>
      <c r="E17" s="14">
        <f>IF(E16&gt;COUNTA(E19),1,0)</f>
        <v>0</v>
      </c>
      <c r="F17" s="14">
        <f>IF(F16&gt;COUNTA(F19),1,0)</f>
        <v>0</v>
      </c>
      <c r="G17" s="14">
        <f aca="true" t="shared" si="1" ref="G17:AC17">IF(G16&gt;COUNTA(G19),1,0)</f>
        <v>0</v>
      </c>
      <c r="H17" s="14">
        <f t="shared" si="1"/>
        <v>0</v>
      </c>
      <c r="I17" s="14">
        <f t="shared" si="1"/>
        <v>0</v>
      </c>
      <c r="J17" s="14">
        <f t="shared" si="1"/>
        <v>0</v>
      </c>
      <c r="K17" s="14">
        <f t="shared" si="1"/>
        <v>0</v>
      </c>
      <c r="L17" s="14">
        <f t="shared" si="1"/>
        <v>0</v>
      </c>
      <c r="M17" s="14">
        <f t="shared" si="1"/>
        <v>0</v>
      </c>
      <c r="N17" s="14">
        <f t="shared" si="1"/>
        <v>0</v>
      </c>
      <c r="O17" s="14">
        <f t="shared" si="1"/>
        <v>0</v>
      </c>
      <c r="P17" s="14">
        <f t="shared" si="1"/>
        <v>0</v>
      </c>
      <c r="Q17" s="14">
        <f t="shared" si="1"/>
        <v>0</v>
      </c>
      <c r="R17" s="14">
        <f t="shared" si="1"/>
        <v>0</v>
      </c>
      <c r="S17" s="14">
        <f t="shared" si="1"/>
        <v>0</v>
      </c>
      <c r="T17" s="14">
        <f t="shared" si="1"/>
        <v>0</v>
      </c>
      <c r="U17" s="14">
        <f t="shared" si="1"/>
        <v>0</v>
      </c>
      <c r="V17" s="14">
        <f t="shared" si="1"/>
        <v>0</v>
      </c>
      <c r="W17" s="14">
        <f t="shared" si="1"/>
        <v>0</v>
      </c>
      <c r="X17" s="14">
        <f t="shared" si="1"/>
        <v>0</v>
      </c>
      <c r="Y17" s="14">
        <f t="shared" si="1"/>
        <v>0</v>
      </c>
      <c r="Z17" s="14">
        <f t="shared" si="1"/>
        <v>0</v>
      </c>
      <c r="AA17" s="14">
        <f t="shared" si="1"/>
        <v>0</v>
      </c>
      <c r="AB17" s="14">
        <f t="shared" si="1"/>
        <v>0</v>
      </c>
      <c r="AC17" s="14">
        <f t="shared" si="1"/>
        <v>0</v>
      </c>
    </row>
    <row r="18" spans="1:34" ht="18">
      <c r="A18" s="8"/>
      <c r="B18" s="63">
        <f>IF(SUM(E17:AC17)&gt;0,"Indiquez une référence de dossier ! (ligne 16)","")</f>
      </c>
      <c r="C18" s="8"/>
      <c r="D18" s="8" t="s">
        <v>13</v>
      </c>
      <c r="E18" s="15">
        <v>1</v>
      </c>
      <c r="F18" s="16">
        <v>2</v>
      </c>
      <c r="G18" s="16">
        <v>3</v>
      </c>
      <c r="H18" s="16">
        <v>4</v>
      </c>
      <c r="I18" s="16">
        <v>5</v>
      </c>
      <c r="J18" s="16">
        <v>6</v>
      </c>
      <c r="K18" s="16">
        <v>7</v>
      </c>
      <c r="L18" s="16">
        <v>8</v>
      </c>
      <c r="M18" s="16">
        <v>9</v>
      </c>
      <c r="N18" s="16">
        <v>10</v>
      </c>
      <c r="O18" s="52">
        <v>11</v>
      </c>
      <c r="P18" s="16">
        <v>12</v>
      </c>
      <c r="Q18" s="16">
        <v>13</v>
      </c>
      <c r="R18" s="16">
        <v>14</v>
      </c>
      <c r="S18" s="16">
        <v>15</v>
      </c>
      <c r="T18" s="16">
        <v>16</v>
      </c>
      <c r="U18" s="16">
        <v>17</v>
      </c>
      <c r="V18" s="16">
        <v>18</v>
      </c>
      <c r="W18" s="16">
        <v>19</v>
      </c>
      <c r="X18" s="16">
        <v>20</v>
      </c>
      <c r="Y18" s="15">
        <v>21</v>
      </c>
      <c r="Z18" s="16">
        <v>22</v>
      </c>
      <c r="AA18" s="16">
        <v>23</v>
      </c>
      <c r="AB18" s="16">
        <v>24</v>
      </c>
      <c r="AC18" s="16">
        <v>25</v>
      </c>
      <c r="AD18" s="16">
        <v>26</v>
      </c>
      <c r="AE18" s="16">
        <v>27</v>
      </c>
      <c r="AF18" s="16">
        <v>28</v>
      </c>
      <c r="AG18" s="16">
        <v>29</v>
      </c>
      <c r="AH18" s="16">
        <v>30</v>
      </c>
    </row>
    <row r="19" spans="1:34" ht="18" customHeight="1" thickBot="1">
      <c r="A19" s="8"/>
      <c r="B19" s="60" t="s">
        <v>14</v>
      </c>
      <c r="C19" s="30"/>
      <c r="D19" s="30"/>
      <c r="E19" s="17" t="s">
        <v>59</v>
      </c>
      <c r="F19" s="18" t="s">
        <v>60</v>
      </c>
      <c r="G19" s="18" t="s">
        <v>61</v>
      </c>
      <c r="H19" s="18" t="s">
        <v>62</v>
      </c>
      <c r="I19" s="18" t="s">
        <v>63</v>
      </c>
      <c r="J19" s="18" t="s">
        <v>64</v>
      </c>
      <c r="K19" s="18" t="s">
        <v>65</v>
      </c>
      <c r="L19" s="18" t="s">
        <v>66</v>
      </c>
      <c r="M19" s="18" t="s">
        <v>67</v>
      </c>
      <c r="N19" s="18" t="s">
        <v>68</v>
      </c>
      <c r="O19" s="18" t="s">
        <v>69</v>
      </c>
      <c r="P19" s="18" t="s">
        <v>70</v>
      </c>
      <c r="Q19" s="18" t="s">
        <v>71</v>
      </c>
      <c r="R19" s="18" t="s">
        <v>72</v>
      </c>
      <c r="S19" s="18" t="s">
        <v>73</v>
      </c>
      <c r="T19" s="18" t="s">
        <v>74</v>
      </c>
      <c r="U19" s="18" t="s">
        <v>75</v>
      </c>
      <c r="V19" s="18" t="s">
        <v>76</v>
      </c>
      <c r="W19" s="18" t="s">
        <v>77</v>
      </c>
      <c r="X19" s="18" t="s">
        <v>78</v>
      </c>
      <c r="Y19" s="18" t="s">
        <v>79</v>
      </c>
      <c r="Z19" s="18" t="s">
        <v>80</v>
      </c>
      <c r="AA19" s="18" t="s">
        <v>81</v>
      </c>
      <c r="AB19" s="18" t="s">
        <v>82</v>
      </c>
      <c r="AC19" s="18" t="s">
        <v>83</v>
      </c>
      <c r="AD19" s="18" t="s">
        <v>94</v>
      </c>
      <c r="AE19" s="18" t="s">
        <v>95</v>
      </c>
      <c r="AF19" s="18" t="s">
        <v>96</v>
      </c>
      <c r="AG19" s="18" t="s">
        <v>97</v>
      </c>
      <c r="AH19" s="18" t="s">
        <v>98</v>
      </c>
    </row>
    <row r="20" spans="1:14" ht="8.25" customHeight="1">
      <c r="A20" s="8"/>
      <c r="B20" s="59"/>
      <c r="C20" s="8"/>
      <c r="D20" s="8"/>
      <c r="E20" s="7"/>
      <c r="F20" s="7"/>
      <c r="G20" s="7"/>
      <c r="H20" s="7"/>
      <c r="I20" s="7"/>
      <c r="J20" s="7"/>
      <c r="K20" s="7"/>
      <c r="L20" s="7"/>
      <c r="M20" s="7"/>
      <c r="N20" s="7"/>
    </row>
    <row r="21" spans="1:14" ht="15.75" thickBot="1">
      <c r="A21" s="8"/>
      <c r="B21" s="60" t="s">
        <v>86</v>
      </c>
      <c r="C21" s="30"/>
      <c r="D21" s="30"/>
      <c r="E21" s="7"/>
      <c r="F21" s="7"/>
      <c r="G21" s="7"/>
      <c r="H21" s="7"/>
      <c r="I21" s="7"/>
      <c r="J21" s="7"/>
      <c r="K21" s="7"/>
      <c r="L21" s="7"/>
      <c r="M21" s="7"/>
      <c r="N21" s="7"/>
    </row>
    <row r="22" spans="1:34" ht="19.5" customHeight="1">
      <c r="A22" s="8">
        <v>1</v>
      </c>
      <c r="B22" s="75" t="s">
        <v>118</v>
      </c>
      <c r="C22" s="20" t="s">
        <v>85</v>
      </c>
      <c r="D22" s="90">
        <f>COUNTIF(E22:AC22,"non")/$D$15</f>
        <v>0</v>
      </c>
      <c r="E22" s="21"/>
      <c r="F22" s="22"/>
      <c r="G22" s="22"/>
      <c r="H22" s="22"/>
      <c r="I22" s="22"/>
      <c r="J22" s="22"/>
      <c r="K22" s="22"/>
      <c r="L22" s="22"/>
      <c r="M22" s="22"/>
      <c r="N22" s="22"/>
      <c r="O22" s="22"/>
      <c r="P22" s="22"/>
      <c r="Q22" s="22"/>
      <c r="R22" s="22"/>
      <c r="S22" s="22"/>
      <c r="T22" s="22"/>
      <c r="U22" s="22"/>
      <c r="V22" s="22"/>
      <c r="W22" s="22"/>
      <c r="X22" s="22"/>
      <c r="Y22" s="22"/>
      <c r="Z22" s="22"/>
      <c r="AA22" s="22"/>
      <c r="AB22" s="22"/>
      <c r="AC22" s="53"/>
      <c r="AD22" s="22"/>
      <c r="AE22" s="22"/>
      <c r="AF22" s="22"/>
      <c r="AG22" s="22"/>
      <c r="AH22" s="56"/>
    </row>
    <row r="23" spans="1:34" ht="51">
      <c r="A23" s="8">
        <v>2</v>
      </c>
      <c r="B23" s="84" t="s">
        <v>131</v>
      </c>
      <c r="C23" s="20" t="s">
        <v>85</v>
      </c>
      <c r="D23" s="90">
        <f>COUNTIF(E23:AC23,"non")/$D$15</f>
        <v>0</v>
      </c>
      <c r="E23" s="78"/>
      <c r="F23" s="51"/>
      <c r="G23" s="51"/>
      <c r="H23" s="51"/>
      <c r="I23" s="51"/>
      <c r="J23" s="51"/>
      <c r="K23" s="51"/>
      <c r="L23" s="51"/>
      <c r="M23" s="51"/>
      <c r="N23" s="51"/>
      <c r="O23" s="51"/>
      <c r="P23" s="51"/>
      <c r="Q23" s="51"/>
      <c r="R23" s="51"/>
      <c r="S23" s="51"/>
      <c r="T23" s="51"/>
      <c r="U23" s="51"/>
      <c r="V23" s="51"/>
      <c r="W23" s="51"/>
      <c r="X23" s="51"/>
      <c r="Y23" s="51"/>
      <c r="Z23" s="51"/>
      <c r="AA23" s="51"/>
      <c r="AB23" s="51"/>
      <c r="AC23" s="79"/>
      <c r="AD23" s="51"/>
      <c r="AE23" s="51"/>
      <c r="AF23" s="51"/>
      <c r="AG23" s="51"/>
      <c r="AH23" s="80"/>
    </row>
    <row r="24" spans="1:34" ht="19.5" customHeight="1">
      <c r="A24" s="8">
        <v>3</v>
      </c>
      <c r="B24" s="65" t="s">
        <v>99</v>
      </c>
      <c r="C24" s="20" t="s">
        <v>85</v>
      </c>
      <c r="D24" s="90">
        <f>COUNTIF(E24:AC24,"non")/$D$15</f>
        <v>0</v>
      </c>
      <c r="E24" s="23"/>
      <c r="F24" s="24"/>
      <c r="G24" s="24"/>
      <c r="H24" s="24"/>
      <c r="I24" s="24"/>
      <c r="J24" s="24"/>
      <c r="K24" s="24"/>
      <c r="L24" s="24"/>
      <c r="M24" s="24"/>
      <c r="N24" s="24"/>
      <c r="O24" s="24"/>
      <c r="P24" s="24"/>
      <c r="Q24" s="24"/>
      <c r="R24" s="24"/>
      <c r="S24" s="24"/>
      <c r="T24" s="24"/>
      <c r="U24" s="24"/>
      <c r="V24" s="24"/>
      <c r="W24" s="24"/>
      <c r="X24" s="24"/>
      <c r="Y24" s="24"/>
      <c r="Z24" s="24"/>
      <c r="AA24" s="24"/>
      <c r="AB24" s="24"/>
      <c r="AC24" s="54"/>
      <c r="AD24" s="24"/>
      <c r="AE24" s="24"/>
      <c r="AF24" s="24"/>
      <c r="AG24" s="24"/>
      <c r="AH24" s="57"/>
    </row>
    <row r="25" spans="1:34" ht="19.5" customHeight="1">
      <c r="A25" s="8">
        <v>4</v>
      </c>
      <c r="B25" s="83" t="s">
        <v>116</v>
      </c>
      <c r="C25" s="20" t="s">
        <v>85</v>
      </c>
      <c r="D25" s="90">
        <f>COUNTIF(E25:AC25,"non")/$D$15</f>
        <v>0</v>
      </c>
      <c r="E25" s="67"/>
      <c r="F25" s="68"/>
      <c r="G25" s="68"/>
      <c r="H25" s="68"/>
      <c r="I25" s="68"/>
      <c r="J25" s="68"/>
      <c r="K25" s="68"/>
      <c r="L25" s="68"/>
      <c r="M25" s="68"/>
      <c r="N25" s="68"/>
      <c r="O25" s="68"/>
      <c r="P25" s="68"/>
      <c r="Q25" s="68"/>
      <c r="R25" s="68"/>
      <c r="S25" s="68"/>
      <c r="T25" s="68"/>
      <c r="U25" s="68"/>
      <c r="V25" s="68"/>
      <c r="W25" s="68"/>
      <c r="X25" s="68"/>
      <c r="Y25" s="68"/>
      <c r="Z25" s="68"/>
      <c r="AA25" s="68"/>
      <c r="AB25" s="68"/>
      <c r="AC25" s="69"/>
      <c r="AD25" s="68"/>
      <c r="AE25" s="68"/>
      <c r="AF25" s="68"/>
      <c r="AG25" s="68"/>
      <c r="AH25" s="70"/>
    </row>
    <row r="26" spans="1:34" ht="26.25" thickBot="1">
      <c r="A26" s="8">
        <v>5</v>
      </c>
      <c r="B26" s="88" t="s">
        <v>123</v>
      </c>
      <c r="C26" s="20" t="s">
        <v>85</v>
      </c>
      <c r="D26" s="91">
        <f>COUNTIF(E26:AC26,"non")/$D$15</f>
        <v>0</v>
      </c>
      <c r="E26" s="17"/>
      <c r="F26" s="18"/>
      <c r="G26" s="18"/>
      <c r="H26" s="18"/>
      <c r="I26" s="18"/>
      <c r="J26" s="18"/>
      <c r="K26" s="18"/>
      <c r="L26" s="18"/>
      <c r="M26" s="18"/>
      <c r="N26" s="18"/>
      <c r="O26" s="18"/>
      <c r="P26" s="18"/>
      <c r="Q26" s="18"/>
      <c r="R26" s="18"/>
      <c r="S26" s="18"/>
      <c r="T26" s="18"/>
      <c r="U26" s="18"/>
      <c r="V26" s="18"/>
      <c r="W26" s="18"/>
      <c r="X26" s="18"/>
      <c r="Y26" s="18"/>
      <c r="Z26" s="18"/>
      <c r="AA26" s="18"/>
      <c r="AB26" s="18"/>
      <c r="AC26" s="55"/>
      <c r="AD26" s="18"/>
      <c r="AE26" s="18"/>
      <c r="AF26" s="18"/>
      <c r="AG26" s="18"/>
      <c r="AH26" s="58"/>
    </row>
    <row r="27" spans="1:14" ht="9" customHeight="1">
      <c r="A27" s="8"/>
      <c r="B27" s="59"/>
      <c r="C27" s="7"/>
      <c r="D27" s="7"/>
      <c r="E27" s="11"/>
      <c r="F27" s="11"/>
      <c r="G27" s="11"/>
      <c r="H27" s="11"/>
      <c r="I27" s="11"/>
      <c r="J27" s="11"/>
      <c r="K27" s="11"/>
      <c r="L27" s="11"/>
      <c r="M27" s="11"/>
      <c r="N27" s="11"/>
    </row>
    <row r="28" spans="1:14" ht="15.75" thickBot="1">
      <c r="A28" s="8"/>
      <c r="B28" s="60" t="s">
        <v>87</v>
      </c>
      <c r="C28" s="77"/>
      <c r="D28" s="77"/>
      <c r="E28" s="7"/>
      <c r="F28" s="7"/>
      <c r="G28" s="7"/>
      <c r="H28" s="7"/>
      <c r="I28" s="7"/>
      <c r="J28" s="7"/>
      <c r="K28" s="7"/>
      <c r="L28" s="7"/>
      <c r="M28" s="7"/>
      <c r="N28" s="7"/>
    </row>
    <row r="29" spans="1:34" ht="25.5">
      <c r="A29" s="8">
        <v>6</v>
      </c>
      <c r="B29" s="65" t="s">
        <v>100</v>
      </c>
      <c r="C29" s="20" t="s">
        <v>85</v>
      </c>
      <c r="D29" s="90">
        <f>COUNTIF(E29:AC29,"non")/$D$15</f>
        <v>0</v>
      </c>
      <c r="E29" s="21"/>
      <c r="F29" s="22"/>
      <c r="G29" s="22"/>
      <c r="H29" s="22"/>
      <c r="I29" s="22"/>
      <c r="J29" s="22"/>
      <c r="K29" s="22"/>
      <c r="L29" s="22"/>
      <c r="M29" s="22"/>
      <c r="N29" s="22"/>
      <c r="O29" s="22"/>
      <c r="P29" s="22"/>
      <c r="Q29" s="22"/>
      <c r="R29" s="22"/>
      <c r="S29" s="22"/>
      <c r="T29" s="22"/>
      <c r="U29" s="22"/>
      <c r="V29" s="22"/>
      <c r="W29" s="22"/>
      <c r="X29" s="22"/>
      <c r="Y29" s="22"/>
      <c r="Z29" s="22"/>
      <c r="AA29" s="22"/>
      <c r="AB29" s="22"/>
      <c r="AC29" s="53"/>
      <c r="AD29" s="22"/>
      <c r="AE29" s="22"/>
      <c r="AF29" s="22"/>
      <c r="AG29" s="22"/>
      <c r="AH29" s="56"/>
    </row>
    <row r="30" spans="1:34" ht="51">
      <c r="A30" s="8">
        <v>7</v>
      </c>
      <c r="B30" s="84" t="s">
        <v>132</v>
      </c>
      <c r="C30" s="20" t="s">
        <v>85</v>
      </c>
      <c r="D30" s="90">
        <f>COUNTIF(E30:AC30,"non")/$D$15</f>
        <v>0</v>
      </c>
      <c r="E30" s="78"/>
      <c r="F30" s="51"/>
      <c r="G30" s="51"/>
      <c r="H30" s="51"/>
      <c r="I30" s="51"/>
      <c r="J30" s="51"/>
      <c r="K30" s="51"/>
      <c r="L30" s="51"/>
      <c r="M30" s="51"/>
      <c r="N30" s="51"/>
      <c r="O30" s="51"/>
      <c r="P30" s="51"/>
      <c r="Q30" s="51"/>
      <c r="R30" s="51"/>
      <c r="S30" s="51"/>
      <c r="T30" s="51"/>
      <c r="U30" s="51"/>
      <c r="V30" s="51"/>
      <c r="W30" s="51"/>
      <c r="X30" s="51"/>
      <c r="Y30" s="51"/>
      <c r="Z30" s="51"/>
      <c r="AA30" s="51"/>
      <c r="AB30" s="51"/>
      <c r="AC30" s="79"/>
      <c r="AD30" s="51"/>
      <c r="AE30" s="51"/>
      <c r="AF30" s="51"/>
      <c r="AG30" s="51"/>
      <c r="AH30" s="80"/>
    </row>
    <row r="31" spans="1:34" ht="19.5" customHeight="1">
      <c r="A31" s="8">
        <v>8</v>
      </c>
      <c r="B31" s="65" t="s">
        <v>101</v>
      </c>
      <c r="C31" s="20" t="s">
        <v>85</v>
      </c>
      <c r="D31" s="90">
        <f>COUNTIF(E31:AC31,"non")/$D$15</f>
        <v>0</v>
      </c>
      <c r="E31" s="23"/>
      <c r="F31" s="24"/>
      <c r="G31" s="24"/>
      <c r="H31" s="24"/>
      <c r="I31" s="24"/>
      <c r="J31" s="24"/>
      <c r="K31" s="24"/>
      <c r="L31" s="24"/>
      <c r="M31" s="24"/>
      <c r="N31" s="24"/>
      <c r="O31" s="24"/>
      <c r="P31" s="24"/>
      <c r="Q31" s="24"/>
      <c r="R31" s="24"/>
      <c r="S31" s="24"/>
      <c r="T31" s="24"/>
      <c r="U31" s="24"/>
      <c r="V31" s="24"/>
      <c r="W31" s="24"/>
      <c r="X31" s="24"/>
      <c r="Y31" s="24"/>
      <c r="Z31" s="24"/>
      <c r="AA31" s="24"/>
      <c r="AB31" s="24"/>
      <c r="AC31" s="54"/>
      <c r="AD31" s="51"/>
      <c r="AE31" s="51"/>
      <c r="AF31" s="51"/>
      <c r="AG31" s="51"/>
      <c r="AH31" s="57"/>
    </row>
    <row r="32" spans="1:34" ht="19.5" customHeight="1">
      <c r="A32" s="8">
        <v>9</v>
      </c>
      <c r="B32" s="65" t="s">
        <v>102</v>
      </c>
      <c r="C32" s="20" t="s">
        <v>85</v>
      </c>
      <c r="D32" s="91">
        <f>COUNTIF(E32:AC32,"non")/$D$15</f>
        <v>0</v>
      </c>
      <c r="E32" s="23"/>
      <c r="F32" s="24"/>
      <c r="G32" s="24"/>
      <c r="H32" s="24"/>
      <c r="I32" s="24"/>
      <c r="J32" s="24"/>
      <c r="K32" s="24"/>
      <c r="L32" s="24"/>
      <c r="M32" s="24"/>
      <c r="N32" s="24"/>
      <c r="O32" s="24"/>
      <c r="P32" s="24"/>
      <c r="Q32" s="24"/>
      <c r="R32" s="24"/>
      <c r="S32" s="24"/>
      <c r="T32" s="24"/>
      <c r="U32" s="24"/>
      <c r="V32" s="24"/>
      <c r="W32" s="24"/>
      <c r="X32" s="24"/>
      <c r="Y32" s="24"/>
      <c r="Z32" s="24"/>
      <c r="AA32" s="24"/>
      <c r="AB32" s="24"/>
      <c r="AC32" s="54"/>
      <c r="AD32" s="24"/>
      <c r="AE32" s="24"/>
      <c r="AF32" s="24"/>
      <c r="AG32" s="24"/>
      <c r="AH32" s="57"/>
    </row>
    <row r="33" spans="1:14" ht="9" customHeight="1">
      <c r="A33" s="8"/>
      <c r="B33" s="59"/>
      <c r="C33" s="7"/>
      <c r="D33" s="32"/>
      <c r="E33" s="7"/>
      <c r="F33" s="7"/>
      <c r="G33" s="7"/>
      <c r="H33" s="7"/>
      <c r="I33" s="7"/>
      <c r="J33" s="7"/>
      <c r="K33" s="7"/>
      <c r="L33" s="7"/>
      <c r="M33" s="7"/>
      <c r="N33" s="7"/>
    </row>
    <row r="34" spans="1:14" ht="15.75" thickBot="1">
      <c r="A34" s="8"/>
      <c r="B34" s="60" t="s">
        <v>88</v>
      </c>
      <c r="C34" s="77"/>
      <c r="D34" s="77"/>
      <c r="E34" s="7"/>
      <c r="F34" s="7"/>
      <c r="G34" s="7"/>
      <c r="H34" s="7"/>
      <c r="I34" s="7"/>
      <c r="J34" s="7"/>
      <c r="K34" s="7"/>
      <c r="L34" s="7"/>
      <c r="M34" s="7"/>
      <c r="N34" s="7"/>
    </row>
    <row r="35" spans="1:34" ht="19.5" customHeight="1">
      <c r="A35" s="8">
        <v>10</v>
      </c>
      <c r="B35" s="81" t="s">
        <v>109</v>
      </c>
      <c r="C35" s="20" t="s">
        <v>85</v>
      </c>
      <c r="D35" s="90">
        <f>COUNTIF(E35:AC35,"non")/$D$15</f>
        <v>0</v>
      </c>
      <c r="E35" s="21"/>
      <c r="F35" s="22"/>
      <c r="G35" s="22"/>
      <c r="H35" s="22"/>
      <c r="I35" s="22"/>
      <c r="J35" s="22"/>
      <c r="K35" s="22"/>
      <c r="L35" s="22"/>
      <c r="M35" s="22"/>
      <c r="N35" s="22"/>
      <c r="O35" s="22"/>
      <c r="P35" s="22"/>
      <c r="Q35" s="22"/>
      <c r="R35" s="22"/>
      <c r="S35" s="22"/>
      <c r="T35" s="22"/>
      <c r="U35" s="22"/>
      <c r="V35" s="22"/>
      <c r="W35" s="22"/>
      <c r="X35" s="22"/>
      <c r="Y35" s="22"/>
      <c r="Z35" s="22"/>
      <c r="AA35" s="22"/>
      <c r="AB35" s="22"/>
      <c r="AC35" s="53"/>
      <c r="AD35" s="22"/>
      <c r="AE35" s="22"/>
      <c r="AF35" s="22"/>
      <c r="AG35" s="22"/>
      <c r="AH35" s="56"/>
    </row>
    <row r="36" spans="1:34" ht="19.5" customHeight="1">
      <c r="A36" s="8">
        <v>11</v>
      </c>
      <c r="B36" s="81" t="s">
        <v>110</v>
      </c>
      <c r="C36" s="20" t="s">
        <v>85</v>
      </c>
      <c r="D36" s="90">
        <f>COUNTIF(E36:AC36,"non")/$D$15</f>
        <v>0</v>
      </c>
      <c r="E36" s="23"/>
      <c r="F36" s="24"/>
      <c r="G36" s="24"/>
      <c r="H36" s="24"/>
      <c r="I36" s="24"/>
      <c r="J36" s="24"/>
      <c r="K36" s="24"/>
      <c r="L36" s="24"/>
      <c r="M36" s="24"/>
      <c r="N36" s="24"/>
      <c r="O36" s="24"/>
      <c r="P36" s="24"/>
      <c r="Q36" s="24"/>
      <c r="R36" s="24"/>
      <c r="S36" s="24"/>
      <c r="T36" s="24"/>
      <c r="U36" s="24"/>
      <c r="V36" s="24"/>
      <c r="W36" s="24"/>
      <c r="X36" s="24"/>
      <c r="Y36" s="24"/>
      <c r="Z36" s="24"/>
      <c r="AA36" s="24"/>
      <c r="AB36" s="24"/>
      <c r="AC36" s="54"/>
      <c r="AD36" s="24"/>
      <c r="AE36" s="24"/>
      <c r="AF36" s="24"/>
      <c r="AG36" s="24"/>
      <c r="AH36" s="57"/>
    </row>
    <row r="37" spans="1:34" ht="19.5" customHeight="1">
      <c r="A37" s="8">
        <v>12</v>
      </c>
      <c r="B37" s="81" t="s">
        <v>111</v>
      </c>
      <c r="C37" s="20" t="s">
        <v>85</v>
      </c>
      <c r="D37" s="90">
        <f>COUNTIF(E37:AC37,"non")/$D$15</f>
        <v>0</v>
      </c>
      <c r="E37" s="23"/>
      <c r="F37" s="24"/>
      <c r="G37" s="24"/>
      <c r="H37" s="24"/>
      <c r="I37" s="24"/>
      <c r="J37" s="24"/>
      <c r="K37" s="24"/>
      <c r="L37" s="24"/>
      <c r="M37" s="24"/>
      <c r="N37" s="24"/>
      <c r="O37" s="24"/>
      <c r="P37" s="24"/>
      <c r="Q37" s="24"/>
      <c r="R37" s="24"/>
      <c r="S37" s="24"/>
      <c r="T37" s="24"/>
      <c r="U37" s="24"/>
      <c r="V37" s="24"/>
      <c r="W37" s="24"/>
      <c r="X37" s="24"/>
      <c r="Y37" s="24"/>
      <c r="Z37" s="24"/>
      <c r="AA37" s="24"/>
      <c r="AB37" s="24"/>
      <c r="AC37" s="54"/>
      <c r="AD37" s="24"/>
      <c r="AE37" s="24"/>
      <c r="AF37" s="24"/>
      <c r="AG37" s="24"/>
      <c r="AH37" s="57"/>
    </row>
    <row r="38" spans="1:34" ht="19.5" customHeight="1">
      <c r="A38" s="8">
        <v>13</v>
      </c>
      <c r="B38" s="81" t="s">
        <v>112</v>
      </c>
      <c r="C38" s="20" t="s">
        <v>85</v>
      </c>
      <c r="D38" s="90">
        <f>COUNTIF(E38:AC38,"non")/$D$15</f>
        <v>0</v>
      </c>
      <c r="E38" s="23"/>
      <c r="F38" s="24"/>
      <c r="G38" s="24"/>
      <c r="H38" s="24"/>
      <c r="I38" s="24"/>
      <c r="J38" s="24"/>
      <c r="K38" s="24"/>
      <c r="L38" s="24"/>
      <c r="M38" s="24"/>
      <c r="N38" s="24"/>
      <c r="O38" s="24"/>
      <c r="P38" s="24"/>
      <c r="Q38" s="24"/>
      <c r="R38" s="24"/>
      <c r="S38" s="24"/>
      <c r="T38" s="24"/>
      <c r="U38" s="24"/>
      <c r="V38" s="24"/>
      <c r="W38" s="24"/>
      <c r="X38" s="24"/>
      <c r="Y38" s="24"/>
      <c r="Z38" s="24"/>
      <c r="AA38" s="24"/>
      <c r="AB38" s="24"/>
      <c r="AC38" s="54"/>
      <c r="AD38" s="24"/>
      <c r="AE38" s="24"/>
      <c r="AF38" s="24"/>
      <c r="AG38" s="24"/>
      <c r="AH38" s="57"/>
    </row>
    <row r="39" spans="1:34" ht="19.5" customHeight="1">
      <c r="A39" s="8">
        <v>14</v>
      </c>
      <c r="B39" s="81" t="s">
        <v>113</v>
      </c>
      <c r="C39" s="20" t="s">
        <v>85</v>
      </c>
      <c r="D39" s="91">
        <f>COUNTIF(E39:AC39,"non")/$D$15</f>
        <v>0</v>
      </c>
      <c r="E39" s="23"/>
      <c r="F39" s="24"/>
      <c r="G39" s="24"/>
      <c r="H39" s="24"/>
      <c r="I39" s="24"/>
      <c r="J39" s="24"/>
      <c r="K39" s="24"/>
      <c r="L39" s="24"/>
      <c r="M39" s="24"/>
      <c r="N39" s="24"/>
      <c r="O39" s="24"/>
      <c r="P39" s="24"/>
      <c r="Q39" s="24"/>
      <c r="R39" s="24"/>
      <c r="S39" s="24"/>
      <c r="T39" s="24"/>
      <c r="U39" s="24"/>
      <c r="V39" s="24"/>
      <c r="W39" s="24"/>
      <c r="X39" s="24"/>
      <c r="Y39" s="24"/>
      <c r="Z39" s="24"/>
      <c r="AA39" s="24"/>
      <c r="AB39" s="24"/>
      <c r="AC39" s="54"/>
      <c r="AD39" s="24"/>
      <c r="AE39" s="24"/>
      <c r="AF39" s="24"/>
      <c r="AG39" s="24"/>
      <c r="AH39" s="57"/>
    </row>
    <row r="40" spans="1:14" ht="9" customHeight="1">
      <c r="A40" s="8"/>
      <c r="B40" s="59"/>
      <c r="C40" s="8"/>
      <c r="D40" s="8"/>
      <c r="E40" s="7"/>
      <c r="F40" s="7"/>
      <c r="G40" s="7"/>
      <c r="H40" s="7"/>
      <c r="I40" s="7"/>
      <c r="J40" s="7"/>
      <c r="K40" s="7"/>
      <c r="L40" s="7"/>
      <c r="M40" s="7"/>
      <c r="N40" s="7"/>
    </row>
    <row r="41" spans="1:14" ht="15.75" thickBot="1">
      <c r="A41" s="8"/>
      <c r="B41" s="60" t="s">
        <v>91</v>
      </c>
      <c r="C41" s="77"/>
      <c r="D41" s="77"/>
      <c r="E41" s="7"/>
      <c r="F41" s="7"/>
      <c r="G41" s="7"/>
      <c r="H41" s="7"/>
      <c r="I41" s="7"/>
      <c r="J41" s="7"/>
      <c r="K41" s="7"/>
      <c r="L41" s="7"/>
      <c r="M41" s="7"/>
      <c r="N41" s="7"/>
    </row>
    <row r="42" spans="1:34" ht="19.5" customHeight="1">
      <c r="A42" s="8">
        <v>15</v>
      </c>
      <c r="B42" s="65" t="s">
        <v>92</v>
      </c>
      <c r="C42" s="20" t="s">
        <v>85</v>
      </c>
      <c r="D42" s="90">
        <f>COUNTIF(E42:AC42,"non")/$D$15</f>
        <v>0</v>
      </c>
      <c r="E42" s="21"/>
      <c r="F42" s="22"/>
      <c r="G42" s="22"/>
      <c r="H42" s="22"/>
      <c r="I42" s="22"/>
      <c r="J42" s="22"/>
      <c r="K42" s="22"/>
      <c r="L42" s="22"/>
      <c r="M42" s="22"/>
      <c r="N42" s="22"/>
      <c r="O42" s="22"/>
      <c r="P42" s="22"/>
      <c r="Q42" s="22"/>
      <c r="R42" s="22"/>
      <c r="S42" s="22"/>
      <c r="T42" s="22"/>
      <c r="U42" s="22"/>
      <c r="V42" s="22"/>
      <c r="W42" s="22"/>
      <c r="X42" s="22"/>
      <c r="Y42" s="22"/>
      <c r="Z42" s="22"/>
      <c r="AA42" s="22"/>
      <c r="AB42" s="22"/>
      <c r="AC42" s="53"/>
      <c r="AD42" s="22"/>
      <c r="AE42" s="22"/>
      <c r="AF42" s="22"/>
      <c r="AG42" s="22"/>
      <c r="AH42" s="56"/>
    </row>
    <row r="43" spans="1:34" ht="13.5" thickBot="1">
      <c r="A43" s="8"/>
      <c r="B43" s="74"/>
      <c r="C43" s="20" t="s">
        <v>85</v>
      </c>
      <c r="D43" s="91">
        <f>COUNTIF(E43:AC43,"non")/$D$15</f>
        <v>0</v>
      </c>
      <c r="E43" s="17"/>
      <c r="F43" s="18"/>
      <c r="G43" s="18"/>
      <c r="H43" s="18"/>
      <c r="I43" s="18"/>
      <c r="J43" s="18"/>
      <c r="K43" s="18"/>
      <c r="L43" s="18"/>
      <c r="M43" s="18"/>
      <c r="N43" s="18"/>
      <c r="O43" s="18"/>
      <c r="P43" s="18"/>
      <c r="Q43" s="18"/>
      <c r="R43" s="18"/>
      <c r="S43" s="18"/>
      <c r="T43" s="18"/>
      <c r="U43" s="18"/>
      <c r="V43" s="18"/>
      <c r="W43" s="18"/>
      <c r="X43" s="18"/>
      <c r="Y43" s="18"/>
      <c r="Z43" s="18"/>
      <c r="AA43" s="18"/>
      <c r="AB43" s="18"/>
      <c r="AC43" s="55"/>
      <c r="AD43" s="18"/>
      <c r="AE43" s="18"/>
      <c r="AF43" s="18"/>
      <c r="AG43" s="18"/>
      <c r="AH43" s="58"/>
    </row>
    <row r="44" spans="1:14" ht="9" customHeight="1">
      <c r="A44" s="8"/>
      <c r="B44" s="66"/>
      <c r="C44" s="8"/>
      <c r="D44" s="8"/>
      <c r="E44" s="7"/>
      <c r="F44" s="7"/>
      <c r="G44" s="7"/>
      <c r="H44" s="7"/>
      <c r="I44" s="7"/>
      <c r="J44" s="7"/>
      <c r="K44" s="7"/>
      <c r="L44" s="7"/>
      <c r="M44" s="7"/>
      <c r="N44" s="7"/>
    </row>
    <row r="45" spans="1:34" ht="15">
      <c r="A45" s="8"/>
      <c r="B45" s="60" t="s">
        <v>15</v>
      </c>
      <c r="C45" s="8"/>
      <c r="D45" s="19" t="s">
        <v>16</v>
      </c>
      <c r="E45" s="20">
        <f aca="true" t="shared" si="2" ref="E45:AH45">COUNTIF(E22:E43,"Non")</f>
        <v>0</v>
      </c>
      <c r="F45" s="20">
        <f t="shared" si="2"/>
        <v>0</v>
      </c>
      <c r="G45" s="20">
        <f t="shared" si="2"/>
        <v>0</v>
      </c>
      <c r="H45" s="20">
        <f t="shared" si="2"/>
        <v>0</v>
      </c>
      <c r="I45" s="20">
        <f t="shared" si="2"/>
        <v>0</v>
      </c>
      <c r="J45" s="20">
        <f t="shared" si="2"/>
        <v>0</v>
      </c>
      <c r="K45" s="20">
        <f t="shared" si="2"/>
        <v>0</v>
      </c>
      <c r="L45" s="20">
        <f t="shared" si="2"/>
        <v>0</v>
      </c>
      <c r="M45" s="20">
        <f t="shared" si="2"/>
        <v>0</v>
      </c>
      <c r="N45" s="20">
        <f t="shared" si="2"/>
        <v>0</v>
      </c>
      <c r="O45" s="20">
        <f t="shared" si="2"/>
        <v>0</v>
      </c>
      <c r="P45" s="20">
        <f t="shared" si="2"/>
        <v>0</v>
      </c>
      <c r="Q45" s="20">
        <f t="shared" si="2"/>
        <v>0</v>
      </c>
      <c r="R45" s="20">
        <f t="shared" si="2"/>
        <v>0</v>
      </c>
      <c r="S45" s="20">
        <f t="shared" si="2"/>
        <v>0</v>
      </c>
      <c r="T45" s="20">
        <f t="shared" si="2"/>
        <v>0</v>
      </c>
      <c r="U45" s="20">
        <f t="shared" si="2"/>
        <v>0</v>
      </c>
      <c r="V45" s="20">
        <f t="shared" si="2"/>
        <v>0</v>
      </c>
      <c r="W45" s="20">
        <f t="shared" si="2"/>
        <v>0</v>
      </c>
      <c r="X45" s="20">
        <f t="shared" si="2"/>
        <v>0</v>
      </c>
      <c r="Y45" s="20">
        <f t="shared" si="2"/>
        <v>0</v>
      </c>
      <c r="Z45" s="20">
        <f t="shared" si="2"/>
        <v>0</v>
      </c>
      <c r="AA45" s="20">
        <f t="shared" si="2"/>
        <v>0</v>
      </c>
      <c r="AB45" s="20">
        <f t="shared" si="2"/>
        <v>0</v>
      </c>
      <c r="AC45" s="20">
        <f t="shared" si="2"/>
        <v>0</v>
      </c>
      <c r="AD45" s="20">
        <f t="shared" si="2"/>
        <v>0</v>
      </c>
      <c r="AE45" s="20">
        <f t="shared" si="2"/>
        <v>0</v>
      </c>
      <c r="AF45" s="20">
        <f t="shared" si="2"/>
        <v>0</v>
      </c>
      <c r="AG45" s="20">
        <f t="shared" si="2"/>
        <v>0</v>
      </c>
      <c r="AH45" s="20">
        <f t="shared" si="2"/>
        <v>0</v>
      </c>
    </row>
    <row r="46" spans="1:34" ht="12.75">
      <c r="A46" s="8"/>
      <c r="B46" s="59"/>
      <c r="C46" s="8"/>
      <c r="D46" s="19" t="s">
        <v>17</v>
      </c>
      <c r="E46" s="20" t="str">
        <f>IF(E45=0,"ok","anomalie")</f>
        <v>ok</v>
      </c>
      <c r="F46" s="20" t="str">
        <f aca="true" t="shared" si="3" ref="F46:AC46">IF(F45=0,"ok","anomalie")</f>
        <v>ok</v>
      </c>
      <c r="G46" s="20" t="str">
        <f t="shared" si="3"/>
        <v>ok</v>
      </c>
      <c r="H46" s="20" t="str">
        <f t="shared" si="3"/>
        <v>ok</v>
      </c>
      <c r="I46" s="20" t="str">
        <f t="shared" si="3"/>
        <v>ok</v>
      </c>
      <c r="J46" s="20" t="str">
        <f t="shared" si="3"/>
        <v>ok</v>
      </c>
      <c r="K46" s="20" t="str">
        <f t="shared" si="3"/>
        <v>ok</v>
      </c>
      <c r="L46" s="20" t="str">
        <f t="shared" si="3"/>
        <v>ok</v>
      </c>
      <c r="M46" s="20" t="str">
        <f t="shared" si="3"/>
        <v>ok</v>
      </c>
      <c r="N46" s="20" t="str">
        <f t="shared" si="3"/>
        <v>ok</v>
      </c>
      <c r="O46" s="20" t="str">
        <f t="shared" si="3"/>
        <v>ok</v>
      </c>
      <c r="P46" s="20" t="str">
        <f t="shared" si="3"/>
        <v>ok</v>
      </c>
      <c r="Q46" s="20" t="str">
        <f t="shared" si="3"/>
        <v>ok</v>
      </c>
      <c r="R46" s="20" t="str">
        <f t="shared" si="3"/>
        <v>ok</v>
      </c>
      <c r="S46" s="20" t="str">
        <f t="shared" si="3"/>
        <v>ok</v>
      </c>
      <c r="T46" s="20" t="str">
        <f t="shared" si="3"/>
        <v>ok</v>
      </c>
      <c r="U46" s="20" t="str">
        <f t="shared" si="3"/>
        <v>ok</v>
      </c>
      <c r="V46" s="20" t="str">
        <f t="shared" si="3"/>
        <v>ok</v>
      </c>
      <c r="W46" s="20" t="str">
        <f t="shared" si="3"/>
        <v>ok</v>
      </c>
      <c r="X46" s="20" t="str">
        <f t="shared" si="3"/>
        <v>ok</v>
      </c>
      <c r="Y46" s="20" t="str">
        <f t="shared" si="3"/>
        <v>ok</v>
      </c>
      <c r="Z46" s="20" t="str">
        <f t="shared" si="3"/>
        <v>ok</v>
      </c>
      <c r="AA46" s="20" t="str">
        <f t="shared" si="3"/>
        <v>ok</v>
      </c>
      <c r="AB46" s="20" t="str">
        <f t="shared" si="3"/>
        <v>ok</v>
      </c>
      <c r="AC46" s="20" t="str">
        <f t="shared" si="3"/>
        <v>ok</v>
      </c>
      <c r="AD46" s="20" t="str">
        <f>IF(AD45=0,"ok","anomalie")</f>
        <v>ok</v>
      </c>
      <c r="AE46" s="20" t="str">
        <f>IF(AE45=0,"ok","anomalie")</f>
        <v>ok</v>
      </c>
      <c r="AF46" s="20" t="str">
        <f>IF(AF45=0,"ok","anomalie")</f>
        <v>ok</v>
      </c>
      <c r="AG46" s="20" t="str">
        <f>IF(AG45=0,"ok","anomalie")</f>
        <v>ok</v>
      </c>
      <c r="AH46" s="20" t="str">
        <f>IF(AH45=0,"ok","anomalie")</f>
        <v>ok</v>
      </c>
    </row>
  </sheetData>
  <sheetProtection/>
  <mergeCells count="1">
    <mergeCell ref="B3:D5"/>
  </mergeCells>
  <dataValidations count="1">
    <dataValidation type="list" allowBlank="1" showErrorMessage="1" promptTitle="Erreur saisie" prompt="Veuillez choisir dans la liste déroulante !" errorTitle="Erreur de saisie !" error="Veuillez choisir dans la liste déroulante." sqref="E35:AH39 E42:AH43 E29:AH32 E22:AH26">
      <formula1>"Oui,Non,Sans objet"</formula1>
    </dataValidation>
  </dataValidations>
  <printOptions horizontalCentered="1"/>
  <pageMargins left="0.1968503937007874" right="0.1968503937007874" top="0.5905511811023623" bottom="0.3937007874015748" header="0.11811023622047245" footer="0.11811023622047245"/>
  <pageSetup fitToHeight="0" fitToWidth="2" horizontalDpi="600" verticalDpi="600" orientation="landscape" paperSize="8" scale="97" r:id="rId2"/>
  <headerFooter alignWithMargins="0">
    <oddHeader>&amp;C&amp;"Arial,Gras"&amp;F&amp;"Arial,Normal"
</oddHeader>
    <oddFooter>&amp;L&amp;A</oddFooter>
  </headerFooter>
  <drawing r:id="rId1"/>
</worksheet>
</file>

<file path=xl/worksheets/sheet5.xml><?xml version="1.0" encoding="utf-8"?>
<worksheet xmlns="http://schemas.openxmlformats.org/spreadsheetml/2006/main" xmlns:r="http://schemas.openxmlformats.org/officeDocument/2006/relationships">
  <dimension ref="A1:I16"/>
  <sheetViews>
    <sheetView zoomScalePageLayoutView="0" workbookViewId="0" topLeftCell="A5">
      <selection activeCell="F3" sqref="F3"/>
    </sheetView>
  </sheetViews>
  <sheetFormatPr defaultColWidth="11.421875" defaultRowHeight="12.75"/>
  <cols>
    <col min="1" max="1" width="18.00390625" style="0" bestFit="1" customWidth="1"/>
    <col min="4" max="4" width="11.421875" style="40" customWidth="1"/>
  </cols>
  <sheetData>
    <row r="1" spans="1:9" s="47" customFormat="1" ht="25.5">
      <c r="A1" s="44" t="s">
        <v>48</v>
      </c>
      <c r="B1" s="44" t="s">
        <v>49</v>
      </c>
      <c r="C1" s="44" t="s">
        <v>50</v>
      </c>
      <c r="D1" s="45" t="s">
        <v>47</v>
      </c>
      <c r="E1" s="44" t="s">
        <v>58</v>
      </c>
      <c r="F1" s="44" t="s">
        <v>46</v>
      </c>
      <c r="G1" s="46"/>
      <c r="H1" s="46"/>
      <c r="I1" s="46"/>
    </row>
    <row r="2" spans="1:9" s="47" customFormat="1" ht="12.75">
      <c r="A2" s="50" t="s">
        <v>21</v>
      </c>
      <c r="B2" s="50" t="s">
        <v>21</v>
      </c>
      <c r="C2" s="50" t="s">
        <v>21</v>
      </c>
      <c r="D2" s="50" t="s">
        <v>21</v>
      </c>
      <c r="E2" s="50" t="s">
        <v>21</v>
      </c>
      <c r="F2" s="50" t="s">
        <v>21</v>
      </c>
      <c r="G2" s="46"/>
      <c r="H2" s="46"/>
      <c r="I2" s="46"/>
    </row>
    <row r="3" spans="1:9" ht="25.5">
      <c r="A3" s="37" t="s">
        <v>31</v>
      </c>
      <c r="B3" s="33" t="s">
        <v>22</v>
      </c>
      <c r="C3" s="33" t="s">
        <v>23</v>
      </c>
      <c r="D3" s="41" t="s">
        <v>40</v>
      </c>
      <c r="E3" s="49" t="s">
        <v>55</v>
      </c>
      <c r="F3" s="34" t="s">
        <v>27</v>
      </c>
      <c r="G3" s="33"/>
      <c r="H3" s="33"/>
      <c r="I3" s="33"/>
    </row>
    <row r="4" spans="1:9" ht="63.75">
      <c r="A4" s="37" t="s">
        <v>32</v>
      </c>
      <c r="B4" s="33" t="s">
        <v>24</v>
      </c>
      <c r="C4" s="37" t="s">
        <v>35</v>
      </c>
      <c r="D4" s="42" t="s">
        <v>37</v>
      </c>
      <c r="E4" s="49" t="s">
        <v>53</v>
      </c>
      <c r="F4" s="34"/>
      <c r="G4" s="33"/>
      <c r="H4" s="33"/>
      <c r="I4" s="33"/>
    </row>
    <row r="5" spans="1:9" ht="51">
      <c r="A5" s="37" t="s">
        <v>28</v>
      </c>
      <c r="B5" s="33" t="s">
        <v>25</v>
      </c>
      <c r="C5" s="33" t="s">
        <v>26</v>
      </c>
      <c r="D5" s="41" t="s">
        <v>41</v>
      </c>
      <c r="E5" s="49" t="s">
        <v>54</v>
      </c>
      <c r="F5" s="34"/>
      <c r="G5" s="33"/>
      <c r="H5" s="33"/>
      <c r="I5" s="33"/>
    </row>
    <row r="6" spans="1:9" ht="140.25">
      <c r="A6" s="37" t="s">
        <v>33</v>
      </c>
      <c r="B6" s="33"/>
      <c r="C6" s="37" t="s">
        <v>36</v>
      </c>
      <c r="D6" s="43" t="s">
        <v>44</v>
      </c>
      <c r="E6" s="49" t="s">
        <v>56</v>
      </c>
      <c r="F6" s="35"/>
      <c r="G6" s="33"/>
      <c r="H6" s="33"/>
      <c r="I6" s="33"/>
    </row>
    <row r="7" spans="1:9" ht="76.5">
      <c r="A7" s="37" t="s">
        <v>34</v>
      </c>
      <c r="B7" s="33"/>
      <c r="C7" s="48"/>
      <c r="D7" s="43" t="s">
        <v>52</v>
      </c>
      <c r="E7" s="49" t="s">
        <v>57</v>
      </c>
      <c r="F7" s="34"/>
      <c r="G7" s="33"/>
      <c r="H7" s="33"/>
      <c r="I7" s="33"/>
    </row>
    <row r="8" spans="1:9" ht="38.25">
      <c r="A8" s="37" t="s">
        <v>29</v>
      </c>
      <c r="B8" s="33"/>
      <c r="C8" s="33"/>
      <c r="D8" s="42" t="s">
        <v>39</v>
      </c>
      <c r="E8" s="33"/>
      <c r="F8" s="34"/>
      <c r="G8" s="33"/>
      <c r="H8" s="33"/>
      <c r="I8" s="33"/>
    </row>
    <row r="9" spans="1:9" ht="76.5">
      <c r="A9" s="37" t="s">
        <v>30</v>
      </c>
      <c r="B9" s="33"/>
      <c r="C9" s="33"/>
      <c r="D9" s="41" t="s">
        <v>42</v>
      </c>
      <c r="E9" s="33"/>
      <c r="F9" s="34"/>
      <c r="G9" s="33"/>
      <c r="H9" s="33"/>
      <c r="I9" s="33"/>
    </row>
    <row r="10" spans="1:9" ht="89.25">
      <c r="A10" s="33"/>
      <c r="B10" s="33"/>
      <c r="C10" s="33"/>
      <c r="D10" s="43" t="s">
        <v>45</v>
      </c>
      <c r="E10" s="33"/>
      <c r="F10" s="34"/>
      <c r="G10" s="33"/>
      <c r="H10" s="33"/>
      <c r="I10" s="33"/>
    </row>
    <row r="11" spans="1:9" ht="51">
      <c r="A11" s="33"/>
      <c r="B11" s="33"/>
      <c r="C11" s="33"/>
      <c r="D11" s="38" t="s">
        <v>43</v>
      </c>
      <c r="E11" s="33"/>
      <c r="G11" s="33"/>
      <c r="H11" s="33"/>
      <c r="I11" s="33"/>
    </row>
    <row r="12" spans="1:9" ht="38.25">
      <c r="A12" s="33"/>
      <c r="B12" s="33"/>
      <c r="C12" s="33"/>
      <c r="D12" s="38" t="s">
        <v>38</v>
      </c>
      <c r="E12" s="33"/>
      <c r="F12" s="35"/>
      <c r="G12" s="33"/>
      <c r="H12" s="33"/>
      <c r="I12" s="33"/>
    </row>
    <row r="13" spans="1:9" ht="51">
      <c r="A13" s="33"/>
      <c r="B13" s="33"/>
      <c r="C13" s="33"/>
      <c r="D13" s="38" t="s">
        <v>51</v>
      </c>
      <c r="E13" s="33"/>
      <c r="F13" s="35"/>
      <c r="G13" s="33"/>
      <c r="H13" s="33"/>
      <c r="I13" s="33"/>
    </row>
    <row r="14" spans="1:9" ht="12.75">
      <c r="A14" s="33"/>
      <c r="B14" s="33"/>
      <c r="C14" s="33"/>
      <c r="D14" s="36"/>
      <c r="E14" s="33"/>
      <c r="F14" s="35"/>
      <c r="G14" s="33"/>
      <c r="H14" s="33"/>
      <c r="I14" s="33"/>
    </row>
    <row r="15" spans="1:9" ht="12.75">
      <c r="A15" s="33"/>
      <c r="B15" s="33"/>
      <c r="C15" s="33"/>
      <c r="D15" s="39"/>
      <c r="E15" s="33"/>
      <c r="F15" s="35"/>
      <c r="G15" s="33"/>
      <c r="H15" s="33"/>
      <c r="I15" s="33"/>
    </row>
    <row r="16" spans="1:9" ht="12.75">
      <c r="A16" s="33"/>
      <c r="B16" s="33"/>
      <c r="C16" s="33"/>
      <c r="D16" s="39"/>
      <c r="E16" s="33"/>
      <c r="F16" s="35"/>
      <c r="G16" s="33"/>
      <c r="H16" s="33"/>
      <c r="I16" s="3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DGFiP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de supervision</dc:title>
  <dc:subject/>
  <dc:creator>MDC CIC</dc:creator>
  <cp:keywords/>
  <dc:description/>
  <cp:lastModifiedBy>Perrette Catherine</cp:lastModifiedBy>
  <cp:lastPrinted>2023-02-01T09:47:33Z</cp:lastPrinted>
  <dcterms:created xsi:type="dcterms:W3CDTF">2009-04-14T09:08:34Z</dcterms:created>
  <dcterms:modified xsi:type="dcterms:W3CDTF">2024-02-01T10:09:29Z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